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barbora.sottova\Downloads\"/>
    </mc:Choice>
  </mc:AlternateContent>
  <xr:revisionPtr revIDLastSave="0" documentId="13_ncr:1_{223149B6-46F0-42EC-A93E-C9E9E8B489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of contents" sheetId="5" r:id="rId1"/>
    <sheet name="Table_1" sheetId="6" r:id="rId2"/>
    <sheet name="Table_1.1" sheetId="7" r:id="rId3"/>
    <sheet name="Table_2" sheetId="8" r:id="rId4"/>
    <sheet name="Table_2.1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7" i="8" l="1"/>
  <c r="V8" i="8"/>
  <c r="V6" i="8"/>
  <c r="L7" i="8"/>
  <c r="L8" i="8"/>
  <c r="L6" i="8"/>
  <c r="C7" i="8"/>
  <c r="D7" i="8"/>
  <c r="E7" i="8"/>
  <c r="F7" i="8"/>
  <c r="C8" i="8"/>
  <c r="D8" i="8"/>
  <c r="E8" i="8"/>
  <c r="D6" i="8"/>
  <c r="E6" i="8"/>
  <c r="C6" i="8"/>
  <c r="U8" i="8"/>
  <c r="U7" i="8"/>
  <c r="U6" i="8"/>
  <c r="T8" i="8"/>
  <c r="S8" i="8"/>
  <c r="P7" i="8"/>
  <c r="P6" i="8"/>
  <c r="P8" i="8" s="1"/>
  <c r="Q8" i="8" s="1"/>
  <c r="O8" i="8"/>
  <c r="N8" i="8"/>
  <c r="M8" i="8"/>
  <c r="K7" i="8"/>
  <c r="K6" i="8"/>
  <c r="J8" i="8"/>
  <c r="I8" i="8"/>
  <c r="H8" i="8"/>
  <c r="Q6" i="7"/>
  <c r="F6" i="8" l="1"/>
  <c r="G6" i="8" s="1"/>
  <c r="Q6" i="8"/>
  <c r="F8" i="8"/>
  <c r="Q7" i="8"/>
  <c r="K8" i="8"/>
  <c r="G8" i="8" l="1"/>
  <c r="G7" i="8"/>
</calcChain>
</file>

<file path=xl/sharedStrings.xml><?xml version="1.0" encoding="utf-8"?>
<sst xmlns="http://schemas.openxmlformats.org/spreadsheetml/2006/main" count="452" uniqueCount="91">
  <si>
    <t>European Solidarity Corps: Volunteers departing from CZ</t>
  </si>
  <si>
    <t>Table of contents</t>
  </si>
  <si>
    <t>Table 1</t>
  </si>
  <si>
    <t>Overview of the number of departing volunteers by receiving country in Call Years 2018-2020.</t>
  </si>
  <si>
    <t>Table 1.1</t>
  </si>
  <si>
    <t>Overview of the number of Czech participants in volunteering activities in CZ by activity type in Call Years 2018 - 2020.</t>
  </si>
  <si>
    <t>Table 2</t>
  </si>
  <si>
    <t>Overview of the number of departing volunteers by gender and activity type in Call Years 2018-2020.</t>
  </si>
  <si>
    <t>Table 2.1</t>
  </si>
  <si>
    <t>Overview of the number of Czech participants in volunteering activities in CZ by gender and activity type in Call Years 2018 - 2020.</t>
  </si>
  <si>
    <t>Source: EC Dashboard, European Solidarity Corps, ESC11, ESC13, Call Years 2018-2020.</t>
  </si>
  <si>
    <t>*data from 7 July 2022</t>
  </si>
  <si>
    <t>NUMBER OF MOBILITIES BY RECEIVING COUNTRY</t>
  </si>
  <si>
    <t>Receiving country</t>
  </si>
  <si>
    <t>Country code</t>
  </si>
  <si>
    <t>Total</t>
  </si>
  <si>
    <t>Activity type*</t>
  </si>
  <si>
    <t>Percentage</t>
  </si>
  <si>
    <t>Advance Planing Visits</t>
  </si>
  <si>
    <t>Individual Volunteering</t>
  </si>
  <si>
    <t>Volunteering Teams</t>
  </si>
  <si>
    <t>Austria</t>
  </si>
  <si>
    <t>AT</t>
  </si>
  <si>
    <t>-</t>
  </si>
  <si>
    <t>Belgium</t>
  </si>
  <si>
    <t>BE</t>
  </si>
  <si>
    <t>Bulgaria</t>
  </si>
  <si>
    <t>BG</t>
  </si>
  <si>
    <t>Croatia</t>
  </si>
  <si>
    <t>HR</t>
  </si>
  <si>
    <t>Cyprus</t>
  </si>
  <si>
    <t>CY</t>
  </si>
  <si>
    <t>Finland</t>
  </si>
  <si>
    <t>FI</t>
  </si>
  <si>
    <t>France</t>
  </si>
  <si>
    <t>FR</t>
  </si>
  <si>
    <t xml:space="preserve">Georgia </t>
  </si>
  <si>
    <t>GE</t>
  </si>
  <si>
    <t>Germany</t>
  </si>
  <si>
    <t>DE</t>
  </si>
  <si>
    <t>Greece</t>
  </si>
  <si>
    <t>EL</t>
  </si>
  <si>
    <t>Hungary</t>
  </si>
  <si>
    <t>HU</t>
  </si>
  <si>
    <t>Ireland</t>
  </si>
  <si>
    <t>IE</t>
  </si>
  <si>
    <t>Italy</t>
  </si>
  <si>
    <t>IT</t>
  </si>
  <si>
    <t>Lithuania</t>
  </si>
  <si>
    <t>LT</t>
  </si>
  <si>
    <t>Luxembourg</t>
  </si>
  <si>
    <t>LU</t>
  </si>
  <si>
    <t>Malta</t>
  </si>
  <si>
    <t>MT</t>
  </si>
  <si>
    <t xml:space="preserve">Netherlands </t>
  </si>
  <si>
    <t>NL</t>
  </si>
  <si>
    <t>North Macedonia</t>
  </si>
  <si>
    <t>MK</t>
  </si>
  <si>
    <t>Poland</t>
  </si>
  <si>
    <t>PL</t>
  </si>
  <si>
    <t>Portugal</t>
  </si>
  <si>
    <t>PT</t>
  </si>
  <si>
    <t>Romania</t>
  </si>
  <si>
    <t>RO</t>
  </si>
  <si>
    <t>Slovakia</t>
  </si>
  <si>
    <t>SK</t>
  </si>
  <si>
    <t>Slovenia</t>
  </si>
  <si>
    <t>SI</t>
  </si>
  <si>
    <t>Spain</t>
  </si>
  <si>
    <t>ES</t>
  </si>
  <si>
    <t>Sweden</t>
  </si>
  <si>
    <t>SE</t>
  </si>
  <si>
    <t>Turkey</t>
  </si>
  <si>
    <t>TR</t>
  </si>
  <si>
    <t>United Kingdom of Great Britain and Northern Ireland</t>
  </si>
  <si>
    <t>UK</t>
  </si>
  <si>
    <t>Table 1. Overview of the number of departing volunteers by receiving country in Call Years 2018-2020.</t>
  </si>
  <si>
    <t>* for Volunteering Projects and Volunteering Partnerships</t>
  </si>
  <si>
    <t>NUMBER OF CZECH PARTICIPANTS IN VOLUNTEERING ACTIVITIES IN CZ BY ACTIVITY TYPE</t>
  </si>
  <si>
    <t>Percentage**</t>
  </si>
  <si>
    <t xml:space="preserve">Czechia </t>
  </si>
  <si>
    <t>CZ</t>
  </si>
  <si>
    <t>Table 1.1 Overview of the number of Czech participants in volunteering activities in CZ by activity type in Call Years 2018 - 2020.</t>
  </si>
  <si>
    <t>** Representation of volunteering activities in the Czech Republic attended by Czech participants compared to all trips in a given Call Year.</t>
  </si>
  <si>
    <t>NUMBER OF MOBILITIES BY GENDER</t>
  </si>
  <si>
    <t>Gender</t>
  </si>
  <si>
    <t>Females</t>
  </si>
  <si>
    <t>Males</t>
  </si>
  <si>
    <t>Table 2. Overview of the number of departing volunteers by gender and activity type in Call Years 2018-2020.</t>
  </si>
  <si>
    <t>NUMBER OF CZECH PARTICIPANTS IN VOLUNTEERING ACTIVITIES IN CZ BY GENDER</t>
  </si>
  <si>
    <t>Table 2.1 Overview of the number of Czech participants in volunteering activities in CZ by gender and activity type in Call Years 2018 - 2020.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</si>
</sst>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Helvetica"/>
      <charset val="238"/>
    </font>
    <font>
      <sz val="11"/>
      <color theme="1"/>
      <name val="Helvetica"/>
      <charset val="238"/>
    </font>
    <font>
      <sz val="10"/>
      <color theme="1"/>
      <name val="Helvetica"/>
      <charset val="238"/>
    </font>
    <font>
      <b/>
      <sz val="24"/>
      <color theme="0"/>
      <name val="Helvetica"/>
      <charset val="238"/>
    </font>
    <font>
      <b/>
      <sz val="10"/>
      <color theme="1"/>
      <name val="Helvetica"/>
      <charset val="238"/>
    </font>
    <font>
      <sz val="12"/>
      <color theme="1"/>
      <name val="Helvetica"/>
      <charset val="238"/>
    </font>
    <font>
      <sz val="10"/>
      <color theme="1"/>
      <name val="Helvetica"/>
      <family val="2"/>
    </font>
    <font>
      <sz val="10"/>
      <name val="Helvetica"/>
      <charset val="238"/>
    </font>
    <font>
      <u/>
      <sz val="11"/>
      <color theme="10"/>
      <name val="Calibri"/>
      <family val="2"/>
      <scheme val="minor"/>
    </font>
    <font>
      <sz val="12"/>
      <name val="Helvetica"/>
      <charset val="238"/>
    </font>
    <font>
      <u/>
      <sz val="12"/>
      <name val="Helvetica"/>
      <charset val="238"/>
    </font>
    <font>
      <b/>
      <sz val="20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82B6"/>
        <bgColor indexed="64"/>
      </patternFill>
    </fill>
    <fill>
      <patternFill patternType="solid">
        <fgColor rgb="FFD597C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12" fillId="0" borderId="0" applyNumberFormat="0" applyFill="0" applyBorder="0" applyAlignment="0" applyProtection="0"/>
  </cellStyleXfs>
  <cellXfs count="82">
    <xf numFmtId="0" fontId="0" fillId="0" borderId="0" xfId="0"/>
    <xf numFmtId="0" fontId="0" fillId="3" borderId="0" xfId="0" applyFill="1"/>
    <xf numFmtId="0" fontId="0" fillId="4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0" fillId="2" borderId="0" xfId="0" applyFill="1"/>
    <xf numFmtId="0" fontId="6" fillId="2" borderId="0" xfId="0" applyFont="1" applyFill="1"/>
    <xf numFmtId="0" fontId="6" fillId="0" borderId="11" xfId="0" applyFont="1" applyBorder="1"/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9" xfId="1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21" xfId="1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8" xfId="1" applyNumberFormat="1" applyFont="1" applyBorder="1" applyAlignment="1">
      <alignment horizont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3" borderId="0" xfId="0" applyFont="1" applyFill="1"/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64" fontId="6" fillId="0" borderId="19" xfId="1" applyNumberFormat="1" applyFont="1" applyFill="1" applyBorder="1" applyAlignment="1">
      <alignment horizontal="center"/>
    </xf>
    <xf numFmtId="0" fontId="10" fillId="0" borderId="0" xfId="0" applyFont="1"/>
    <xf numFmtId="0" fontId="8" fillId="4" borderId="3" xfId="0" applyFont="1" applyFill="1" applyBorder="1" applyAlignment="1">
      <alignment horizontal="center" vertical="center" wrapText="1"/>
    </xf>
    <xf numFmtId="0" fontId="6" fillId="0" borderId="13" xfId="0" applyFont="1" applyBorder="1"/>
    <xf numFmtId="164" fontId="6" fillId="0" borderId="2" xfId="1" applyNumberFormat="1" applyFont="1" applyBorder="1" applyAlignment="1">
      <alignment horizontal="center"/>
    </xf>
    <xf numFmtId="0" fontId="6" fillId="0" borderId="25" xfId="0" applyFont="1" applyBorder="1"/>
    <xf numFmtId="0" fontId="6" fillId="0" borderId="9" xfId="0" applyFont="1" applyBorder="1" applyAlignment="1">
      <alignment horizontal="center"/>
    </xf>
    <xf numFmtId="164" fontId="6" fillId="0" borderId="23" xfId="1" applyNumberFormat="1" applyFont="1" applyBorder="1" applyAlignment="1">
      <alignment horizontal="center"/>
    </xf>
    <xf numFmtId="0" fontId="6" fillId="0" borderId="5" xfId="0" applyFont="1" applyBorder="1"/>
    <xf numFmtId="0" fontId="6" fillId="2" borderId="2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9" xfId="1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5" xfId="0" applyFont="1" applyFill="1" applyBorder="1"/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/>
    <xf numFmtId="164" fontId="6" fillId="2" borderId="8" xfId="1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3" borderId="0" xfId="0" applyFont="1" applyFill="1"/>
    <xf numFmtId="0" fontId="6" fillId="0" borderId="6" xfId="0" applyFont="1" applyBorder="1" applyAlignment="1">
      <alignment horizontal="center"/>
    </xf>
    <xf numFmtId="0" fontId="13" fillId="3" borderId="0" xfId="0" applyFont="1" applyFill="1"/>
    <xf numFmtId="0" fontId="14" fillId="3" borderId="0" xfId="4" applyFont="1" applyFill="1"/>
    <xf numFmtId="0" fontId="14" fillId="3" borderId="0" xfId="0" applyFont="1" applyFill="1"/>
    <xf numFmtId="0" fontId="15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5" borderId="1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</cellXfs>
  <cellStyles count="5">
    <cellStyle name="Hypertextový odkaz" xfId="4" builtinId="8"/>
    <cellStyle name="Normální" xfId="0" builtinId="0"/>
    <cellStyle name="Normální 2" xfId="2" xr:uid="{217A2A10-0696-4B56-ABF1-F4F278CFC79A}"/>
    <cellStyle name="Normální 3" xfId="3" xr:uid="{8CAC9DD7-E559-4950-AA1D-1569D9B567E4}"/>
    <cellStyle name="Procenta" xfId="1" builtinId="5"/>
  </cellStyles>
  <dxfs count="0"/>
  <tableStyles count="0" defaultTableStyle="TableStyleMedium2" defaultPivotStyle="PivotStyleLight16"/>
  <colors>
    <mruColors>
      <color rgb="FFD597C3"/>
      <color rgb="FFCC82B6"/>
      <color rgb="FFFDFDFD"/>
      <color rgb="FFDF7DBE"/>
      <color rgb="FFE28AC5"/>
      <color rgb="FFD559AC"/>
      <color rgb="FFCC3399"/>
      <color rgb="FFFF66CC"/>
      <color rgb="FFFF33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24</xdr:row>
      <xdr:rowOff>179938</xdr:rowOff>
    </xdr:from>
    <xdr:to>
      <xdr:col>10</xdr:col>
      <xdr:colOff>38100</xdr:colOff>
      <xdr:row>26</xdr:row>
      <xdr:rowOff>31750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AD1845AB-8D5D-44B4-9DCF-16F48089B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5171038"/>
          <a:ext cx="5791200" cy="23281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26</xdr:row>
      <xdr:rowOff>76201</xdr:rowOff>
    </xdr:from>
    <xdr:to>
      <xdr:col>9</xdr:col>
      <xdr:colOff>161925</xdr:colOff>
      <xdr:row>29</xdr:row>
      <xdr:rowOff>4587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317A8164-1E56-5C5D-6675-CB84A7031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5448301"/>
          <a:ext cx="5286375" cy="499886"/>
        </a:xfrm>
        <a:prstGeom prst="rect">
          <a:avLst/>
        </a:prstGeom>
      </xdr:spPr>
    </xdr:pic>
    <xdr:clientData/>
  </xdr:twoCellAnchor>
  <xdr:twoCellAnchor>
    <xdr:from>
      <xdr:col>19</xdr:col>
      <xdr:colOff>352425</xdr:colOff>
      <xdr:row>0</xdr:row>
      <xdr:rowOff>47625</xdr:rowOff>
    </xdr:from>
    <xdr:to>
      <xdr:col>22</xdr:col>
      <xdr:colOff>279401</xdr:colOff>
      <xdr:row>0</xdr:row>
      <xdr:rowOff>1252624</xdr:rowOff>
    </xdr:to>
    <xdr:grpSp>
      <xdr:nvGrpSpPr>
        <xdr:cNvPr id="26" name="Skupina 25">
          <a:extLst>
            <a:ext uri="{FF2B5EF4-FFF2-40B4-BE49-F238E27FC236}">
              <a16:creationId xmlns:a16="http://schemas.microsoft.com/office/drawing/2014/main" id="{E3654AA9-7833-A000-A79B-168D5D51FBE5}"/>
            </a:ext>
          </a:extLst>
        </xdr:cNvPr>
        <xdr:cNvGrpSpPr/>
      </xdr:nvGrpSpPr>
      <xdr:grpSpPr>
        <a:xfrm>
          <a:off x="12192000" y="47625"/>
          <a:ext cx="1755776" cy="1204999"/>
          <a:chOff x="9534525" y="28575"/>
          <a:chExt cx="1755776" cy="1204999"/>
        </a:xfrm>
      </xdr:grpSpPr>
      <xdr:pic>
        <xdr:nvPicPr>
          <xdr:cNvPr id="23" name="Obrázek 22">
            <a:extLst>
              <a:ext uri="{FF2B5EF4-FFF2-40B4-BE49-F238E27FC236}">
                <a16:creationId xmlns:a16="http://schemas.microsoft.com/office/drawing/2014/main" id="{C457A49A-6524-47B9-BB3F-22626EF579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534525" y="28575"/>
            <a:ext cx="1755776" cy="1204999"/>
          </a:xfrm>
          <a:prstGeom prst="rect">
            <a:avLst/>
          </a:prstGeom>
        </xdr:spPr>
      </xdr:pic>
      <xdr:pic>
        <xdr:nvPicPr>
          <xdr:cNvPr id="25" name="Obrázek 24">
            <a:extLst>
              <a:ext uri="{FF2B5EF4-FFF2-40B4-BE49-F238E27FC236}">
                <a16:creationId xmlns:a16="http://schemas.microsoft.com/office/drawing/2014/main" id="{23C87C56-DD7F-7CEA-1380-7ABD1918C74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58" t="17163" r="17471" b="13815"/>
          <a:stretch/>
        </xdr:blipFill>
        <xdr:spPr>
          <a:xfrm>
            <a:off x="9680408" y="210552"/>
            <a:ext cx="509337" cy="52136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723900</xdr:rowOff>
    </xdr:from>
    <xdr:to>
      <xdr:col>6</xdr:col>
      <xdr:colOff>613303</xdr:colOff>
      <xdr:row>0</xdr:row>
      <xdr:rowOff>927100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899EEE2-7BF8-4BC6-83D6-40837C854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723900"/>
          <a:ext cx="5604403" cy="203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742950</xdr:rowOff>
    </xdr:from>
    <xdr:to>
      <xdr:col>6</xdr:col>
      <xdr:colOff>165628</xdr:colOff>
      <xdr:row>0</xdr:row>
      <xdr:rowOff>946150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9449D14-E7E3-47A2-81E5-10CD689E5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742950"/>
          <a:ext cx="5604403" cy="203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714375</xdr:rowOff>
    </xdr:from>
    <xdr:to>
      <xdr:col>6</xdr:col>
      <xdr:colOff>79903</xdr:colOff>
      <xdr:row>0</xdr:row>
      <xdr:rowOff>917575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4A4EF45-75E7-4CAC-BA36-9C7715993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714375"/>
          <a:ext cx="5604403" cy="203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704850</xdr:rowOff>
    </xdr:from>
    <xdr:to>
      <xdr:col>6</xdr:col>
      <xdr:colOff>79903</xdr:colOff>
      <xdr:row>0</xdr:row>
      <xdr:rowOff>908050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DA70CB6-0BFE-4881-9F50-CBD250EF3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704850"/>
          <a:ext cx="5604403" cy="20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19CB5-5DDA-4F70-B354-9675A2EC3B58}">
  <dimension ref="B1:O30"/>
  <sheetViews>
    <sheetView tabSelected="1" zoomScaleNormal="100" workbookViewId="0"/>
  </sheetViews>
  <sheetFormatPr defaultColWidth="9.140625" defaultRowHeight="15" x14ac:dyDescent="0.25"/>
  <cols>
    <col min="1" max="1" width="9.140625" style="1"/>
    <col min="2" max="2" width="13" style="1" customWidth="1"/>
    <col min="3" max="16384" width="9.140625" style="1"/>
  </cols>
  <sheetData>
    <row r="1" spans="2:15" s="2" customFormat="1" ht="108" customHeight="1" x14ac:dyDescent="0.2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2:15" ht="20.25" x14ac:dyDescent="0.3">
      <c r="B3" s="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5.75" x14ac:dyDescent="0.25">
      <c r="B5" s="5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5.75" x14ac:dyDescent="0.25">
      <c r="B6" s="53" t="s">
        <v>2</v>
      </c>
      <c r="C6" s="22" t="s">
        <v>3</v>
      </c>
      <c r="D6" s="22"/>
      <c r="E6" s="22"/>
      <c r="F6" s="22"/>
      <c r="G6" s="22"/>
      <c r="H6" s="4"/>
      <c r="I6" s="4"/>
      <c r="J6" s="4"/>
      <c r="K6" s="4"/>
      <c r="L6" s="4"/>
      <c r="M6" s="4"/>
      <c r="N6" s="4"/>
      <c r="O6" s="4"/>
    </row>
    <row r="7" spans="2:15" ht="15.75" x14ac:dyDescent="0.25">
      <c r="B7" s="53" t="s">
        <v>4</v>
      </c>
      <c r="C7" s="22" t="s">
        <v>5</v>
      </c>
      <c r="D7" s="22"/>
      <c r="E7" s="22"/>
      <c r="F7" s="22"/>
      <c r="G7" s="22"/>
      <c r="H7" s="4"/>
      <c r="I7" s="4"/>
      <c r="J7" s="4"/>
      <c r="K7" s="4"/>
      <c r="L7" s="4"/>
      <c r="M7" s="4"/>
      <c r="N7" s="4"/>
      <c r="O7" s="4"/>
    </row>
    <row r="8" spans="2:15" ht="15.75" x14ac:dyDescent="0.25">
      <c r="B8" s="54"/>
      <c r="C8" s="22"/>
      <c r="D8" s="22"/>
      <c r="E8" s="22"/>
      <c r="F8" s="22"/>
      <c r="G8" s="22"/>
      <c r="H8" s="4"/>
      <c r="I8" s="4"/>
      <c r="J8" s="4"/>
      <c r="K8" s="4"/>
      <c r="L8" s="4"/>
      <c r="M8" s="4"/>
      <c r="N8" s="4"/>
      <c r="O8" s="4"/>
    </row>
    <row r="9" spans="2:15" ht="15.75" x14ac:dyDescent="0.25">
      <c r="B9" s="53" t="s">
        <v>6</v>
      </c>
      <c r="C9" s="22" t="s">
        <v>7</v>
      </c>
      <c r="D9" s="22"/>
      <c r="E9" s="22"/>
      <c r="F9" s="22"/>
      <c r="G9" s="22"/>
      <c r="H9" s="4"/>
      <c r="I9" s="4"/>
      <c r="J9" s="4"/>
      <c r="K9" s="4"/>
      <c r="L9" s="4"/>
      <c r="M9" s="4"/>
      <c r="N9" s="4"/>
      <c r="O9" s="4"/>
    </row>
    <row r="10" spans="2:15" ht="15.75" x14ac:dyDescent="0.25">
      <c r="B10" s="53" t="s">
        <v>8</v>
      </c>
      <c r="C10" s="22" t="s">
        <v>9</v>
      </c>
      <c r="D10" s="22"/>
      <c r="E10" s="22"/>
      <c r="F10" s="22"/>
      <c r="G10" s="22"/>
      <c r="H10" s="4"/>
      <c r="I10" s="4"/>
      <c r="J10" s="4"/>
      <c r="K10" s="4"/>
      <c r="L10" s="4"/>
      <c r="M10" s="4"/>
      <c r="N10" s="4"/>
      <c r="O10" s="4"/>
    </row>
    <row r="11" spans="2:15" ht="15.75" x14ac:dyDescent="0.25">
      <c r="B11" s="52"/>
      <c r="C11" s="22"/>
      <c r="D11" s="22"/>
      <c r="E11" s="22"/>
      <c r="F11" s="22"/>
      <c r="G11" s="22"/>
      <c r="H11" s="4"/>
      <c r="I11" s="4"/>
      <c r="J11" s="4"/>
      <c r="K11" s="4"/>
      <c r="L11" s="4"/>
      <c r="M11" s="4"/>
      <c r="N11" s="4"/>
      <c r="O11" s="4"/>
    </row>
    <row r="12" spans="2:15" ht="15.75" x14ac:dyDescent="0.25">
      <c r="B12" s="22"/>
      <c r="C12" s="22"/>
      <c r="D12" s="22"/>
      <c r="E12" s="22"/>
      <c r="F12" s="22"/>
      <c r="G12" s="22"/>
      <c r="H12" s="4"/>
      <c r="I12" s="4"/>
      <c r="J12" s="4"/>
      <c r="K12" s="4"/>
      <c r="L12" s="4"/>
      <c r="M12" s="4"/>
      <c r="N12" s="4"/>
      <c r="O12" s="4"/>
    </row>
    <row r="13" spans="2:15" ht="15.75" x14ac:dyDescent="0.25">
      <c r="B13" s="22"/>
      <c r="C13" s="22"/>
      <c r="D13" s="22"/>
      <c r="E13" s="22"/>
      <c r="F13" s="22"/>
      <c r="G13" s="22"/>
      <c r="H13" s="4"/>
      <c r="I13" s="4"/>
      <c r="J13" s="4"/>
      <c r="K13" s="4"/>
      <c r="L13" s="4"/>
      <c r="M13" s="4"/>
      <c r="N13" s="4"/>
      <c r="O13" s="4"/>
    </row>
    <row r="14" spans="2:15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5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x14ac:dyDescent="0.25">
      <c r="B17" s="50" t="s">
        <v>10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x14ac:dyDescent="0.25">
      <c r="B18" s="5" t="s">
        <v>11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5" spans="2:15" s="2" customFormat="1" x14ac:dyDescent="0.25"/>
    <row r="26" spans="2:15" s="2" customFormat="1" x14ac:dyDescent="0.25"/>
    <row r="27" spans="2:15" s="2" customFormat="1" x14ac:dyDescent="0.25"/>
    <row r="28" spans="2:15" s="2" customFormat="1" x14ac:dyDescent="0.25"/>
    <row r="29" spans="2:15" s="2" customFormat="1" x14ac:dyDescent="0.25"/>
    <row r="30" spans="2:15" s="2" customFormat="1" x14ac:dyDescent="0.25"/>
  </sheetData>
  <mergeCells count="1">
    <mergeCell ref="B1:O1"/>
  </mergeCells>
  <hyperlinks>
    <hyperlink ref="B6" location="Table_1!A1" display="Table 1" xr:uid="{542F4B53-A424-4BDB-92F9-534C38C4D5F4}"/>
    <hyperlink ref="B7" location="Table_1.1!A1" display="Table 1.1" xr:uid="{132CEBCA-2B0C-4C79-AEAE-F7129037FE57}"/>
    <hyperlink ref="B9" location="Table_2!A1" display="Table 2" xr:uid="{87C5B3C3-ACFF-49B9-823A-A7474FAF4E4D}"/>
    <hyperlink ref="B10" location="Table_2.1!A1" display="Table 2.1" xr:uid="{C52B43AC-525F-4454-B535-2D8CBECABAEF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6B0D-7430-4C81-B937-1787C816B5F0}">
  <dimension ref="B1:W39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.140625" defaultRowHeight="12.75" x14ac:dyDescent="0.2"/>
  <cols>
    <col min="1" max="1" width="5.7109375" style="7" customWidth="1"/>
    <col min="2" max="2" width="25.5703125" style="7" customWidth="1"/>
    <col min="3" max="3" width="11.7109375" style="7" customWidth="1"/>
    <col min="4" max="4" width="13.42578125" style="7" bestFit="1" customWidth="1"/>
    <col min="5" max="6" width="12.7109375" style="7" bestFit="1" customWidth="1"/>
    <col min="7" max="7" width="9.7109375" style="7" customWidth="1"/>
    <col min="8" max="8" width="15.140625" style="7" customWidth="1"/>
    <col min="9" max="11" width="14.7109375" style="7" customWidth="1"/>
    <col min="12" max="12" width="9.7109375" style="7" customWidth="1"/>
    <col min="13" max="13" width="15.140625" style="7" customWidth="1"/>
    <col min="14" max="16" width="14.7109375" style="7" customWidth="1"/>
    <col min="17" max="17" width="9.7109375" style="7" customWidth="1"/>
    <col min="18" max="18" width="15.140625" style="7" customWidth="1"/>
    <col min="19" max="21" width="14.7109375" style="7" customWidth="1"/>
    <col min="22" max="22" width="9.7109375" style="7" customWidth="1"/>
    <col min="23" max="23" width="15.140625" style="7" customWidth="1"/>
    <col min="24" max="16384" width="9.140625" style="7"/>
  </cols>
  <sheetData>
    <row r="1" spans="2:23" ht="85.5" customHeight="1" x14ac:dyDescent="0.2">
      <c r="B1" s="55" t="s">
        <v>12</v>
      </c>
    </row>
    <row r="2" spans="2:23" ht="13.5" thickBot="1" x14ac:dyDescent="0.25"/>
    <row r="3" spans="2:23" ht="15" customHeight="1" x14ac:dyDescent="0.2">
      <c r="B3" s="64" t="s">
        <v>13</v>
      </c>
      <c r="C3" s="66" t="s">
        <v>14</v>
      </c>
      <c r="D3" s="68" t="s">
        <v>15</v>
      </c>
      <c r="E3" s="69"/>
      <c r="F3" s="70"/>
      <c r="G3" s="70"/>
      <c r="H3" s="71"/>
      <c r="I3" s="68">
        <v>2018</v>
      </c>
      <c r="J3" s="69"/>
      <c r="K3" s="70"/>
      <c r="L3" s="70"/>
      <c r="M3" s="71"/>
      <c r="N3" s="68">
        <v>2019</v>
      </c>
      <c r="O3" s="69"/>
      <c r="P3" s="70"/>
      <c r="Q3" s="70"/>
      <c r="R3" s="71"/>
      <c r="S3" s="68">
        <v>2020</v>
      </c>
      <c r="T3" s="69"/>
      <c r="U3" s="70"/>
      <c r="V3" s="70"/>
      <c r="W3" s="71"/>
    </row>
    <row r="4" spans="2:23" ht="15" customHeight="1" x14ac:dyDescent="0.2">
      <c r="B4" s="65"/>
      <c r="C4" s="67"/>
      <c r="D4" s="61" t="s">
        <v>16</v>
      </c>
      <c r="E4" s="62"/>
      <c r="F4" s="63"/>
      <c r="G4" s="59" t="s">
        <v>15</v>
      </c>
      <c r="H4" s="60" t="s">
        <v>17</v>
      </c>
      <c r="I4" s="61" t="s">
        <v>16</v>
      </c>
      <c r="J4" s="62"/>
      <c r="K4" s="63"/>
      <c r="L4" s="59" t="s">
        <v>15</v>
      </c>
      <c r="M4" s="60" t="s">
        <v>17</v>
      </c>
      <c r="N4" s="61" t="s">
        <v>16</v>
      </c>
      <c r="O4" s="62"/>
      <c r="P4" s="63"/>
      <c r="Q4" s="59" t="s">
        <v>15</v>
      </c>
      <c r="R4" s="60" t="s">
        <v>17</v>
      </c>
      <c r="S4" s="61" t="s">
        <v>16</v>
      </c>
      <c r="T4" s="62"/>
      <c r="U4" s="63"/>
      <c r="V4" s="59" t="s">
        <v>15</v>
      </c>
      <c r="W4" s="60" t="s">
        <v>17</v>
      </c>
    </row>
    <row r="5" spans="2:23" ht="30" customHeight="1" x14ac:dyDescent="0.2">
      <c r="B5" s="65"/>
      <c r="C5" s="67"/>
      <c r="D5" s="19" t="s">
        <v>18</v>
      </c>
      <c r="E5" s="28" t="s">
        <v>19</v>
      </c>
      <c r="F5" s="20" t="s">
        <v>20</v>
      </c>
      <c r="G5" s="59"/>
      <c r="H5" s="60"/>
      <c r="I5" s="19" t="s">
        <v>18</v>
      </c>
      <c r="J5" s="28" t="s">
        <v>19</v>
      </c>
      <c r="K5" s="20" t="s">
        <v>20</v>
      </c>
      <c r="L5" s="59"/>
      <c r="M5" s="60"/>
      <c r="N5" s="19" t="s">
        <v>18</v>
      </c>
      <c r="O5" s="28" t="s">
        <v>19</v>
      </c>
      <c r="P5" s="20" t="s">
        <v>20</v>
      </c>
      <c r="Q5" s="59"/>
      <c r="R5" s="60"/>
      <c r="S5" s="19" t="s">
        <v>18</v>
      </c>
      <c r="T5" s="28" t="s">
        <v>19</v>
      </c>
      <c r="U5" s="20" t="s">
        <v>20</v>
      </c>
      <c r="V5" s="59"/>
      <c r="W5" s="60"/>
    </row>
    <row r="6" spans="2:23" x14ac:dyDescent="0.2">
      <c r="B6" s="8" t="s">
        <v>21</v>
      </c>
      <c r="C6" s="9" t="s">
        <v>22</v>
      </c>
      <c r="D6" s="11" t="s">
        <v>23</v>
      </c>
      <c r="E6" s="11">
        <v>2</v>
      </c>
      <c r="F6" s="11" t="s">
        <v>23</v>
      </c>
      <c r="G6" s="11">
        <v>2</v>
      </c>
      <c r="H6" s="12">
        <v>9.5238095238095247E-3</v>
      </c>
      <c r="I6" s="10" t="s">
        <v>23</v>
      </c>
      <c r="J6" s="24" t="s">
        <v>23</v>
      </c>
      <c r="K6" s="11" t="s">
        <v>23</v>
      </c>
      <c r="L6" s="11" t="s">
        <v>23</v>
      </c>
      <c r="M6" s="12" t="s">
        <v>23</v>
      </c>
      <c r="N6" s="10" t="s">
        <v>23</v>
      </c>
      <c r="O6" s="24">
        <v>2</v>
      </c>
      <c r="P6" s="11" t="s">
        <v>23</v>
      </c>
      <c r="Q6" s="11">
        <v>2</v>
      </c>
      <c r="R6" s="12">
        <v>2.1505376344086023E-2</v>
      </c>
      <c r="S6" s="10" t="s">
        <v>23</v>
      </c>
      <c r="T6" s="24" t="s">
        <v>23</v>
      </c>
      <c r="U6" s="11" t="s">
        <v>23</v>
      </c>
      <c r="V6" s="11" t="s">
        <v>23</v>
      </c>
      <c r="W6" s="12" t="s">
        <v>23</v>
      </c>
    </row>
    <row r="7" spans="2:23" x14ac:dyDescent="0.2">
      <c r="B7" s="8" t="s">
        <v>24</v>
      </c>
      <c r="C7" s="9" t="s">
        <v>25</v>
      </c>
      <c r="D7" s="11" t="s">
        <v>23</v>
      </c>
      <c r="E7" s="11">
        <v>2</v>
      </c>
      <c r="F7" s="11" t="s">
        <v>23</v>
      </c>
      <c r="G7" s="11">
        <v>2</v>
      </c>
      <c r="H7" s="12">
        <v>9.5238095238095247E-3</v>
      </c>
      <c r="I7" s="10" t="s">
        <v>23</v>
      </c>
      <c r="J7" s="24">
        <v>1</v>
      </c>
      <c r="K7" s="11" t="s">
        <v>23</v>
      </c>
      <c r="L7" s="11">
        <v>1</v>
      </c>
      <c r="M7" s="12">
        <v>3.0303030303030304E-2</v>
      </c>
      <c r="N7" s="10" t="s">
        <v>23</v>
      </c>
      <c r="O7" s="24" t="s">
        <v>23</v>
      </c>
      <c r="P7" s="11" t="s">
        <v>23</v>
      </c>
      <c r="Q7" s="11" t="s">
        <v>23</v>
      </c>
      <c r="R7" s="12" t="s">
        <v>23</v>
      </c>
      <c r="S7" s="10" t="s">
        <v>23</v>
      </c>
      <c r="T7" s="24">
        <v>1</v>
      </c>
      <c r="U7" s="11" t="s">
        <v>23</v>
      </c>
      <c r="V7" s="11">
        <v>1</v>
      </c>
      <c r="W7" s="12">
        <v>1.1904761904761904E-2</v>
      </c>
    </row>
    <row r="8" spans="2:23" x14ac:dyDescent="0.2">
      <c r="B8" s="8" t="s">
        <v>26</v>
      </c>
      <c r="C8" s="9" t="s">
        <v>27</v>
      </c>
      <c r="D8" s="11" t="s">
        <v>23</v>
      </c>
      <c r="E8" s="11">
        <v>4</v>
      </c>
      <c r="F8" s="11" t="s">
        <v>23</v>
      </c>
      <c r="G8" s="11">
        <v>4</v>
      </c>
      <c r="H8" s="12">
        <v>1.9047619047619049E-2</v>
      </c>
      <c r="I8" s="10" t="s">
        <v>23</v>
      </c>
      <c r="J8" s="24" t="s">
        <v>23</v>
      </c>
      <c r="K8" s="11" t="s">
        <v>23</v>
      </c>
      <c r="L8" s="11" t="s">
        <v>23</v>
      </c>
      <c r="M8" s="12" t="s">
        <v>23</v>
      </c>
      <c r="N8" s="10" t="s">
        <v>23</v>
      </c>
      <c r="O8" s="24">
        <v>2</v>
      </c>
      <c r="P8" s="11" t="s">
        <v>23</v>
      </c>
      <c r="Q8" s="11">
        <v>2</v>
      </c>
      <c r="R8" s="12">
        <v>2.1505376344086023E-2</v>
      </c>
      <c r="S8" s="10" t="s">
        <v>23</v>
      </c>
      <c r="T8" s="24">
        <v>2</v>
      </c>
      <c r="U8" s="11" t="s">
        <v>23</v>
      </c>
      <c r="V8" s="11">
        <v>2</v>
      </c>
      <c r="W8" s="12">
        <v>2.3809523809523808E-2</v>
      </c>
    </row>
    <row r="9" spans="2:23" x14ac:dyDescent="0.2">
      <c r="B9" s="8" t="s">
        <v>28</v>
      </c>
      <c r="C9" s="9" t="s">
        <v>29</v>
      </c>
      <c r="D9" s="11">
        <v>1</v>
      </c>
      <c r="E9" s="11" t="s">
        <v>23</v>
      </c>
      <c r="F9" s="11">
        <v>7</v>
      </c>
      <c r="G9" s="11">
        <v>8</v>
      </c>
      <c r="H9" s="12">
        <v>3.8095238095238099E-2</v>
      </c>
      <c r="I9" s="10" t="s">
        <v>23</v>
      </c>
      <c r="J9" s="24" t="s">
        <v>23</v>
      </c>
      <c r="K9" s="11">
        <v>1</v>
      </c>
      <c r="L9" s="11">
        <v>1</v>
      </c>
      <c r="M9" s="12">
        <v>3.0303030303030304E-2</v>
      </c>
      <c r="N9" s="10">
        <v>1</v>
      </c>
      <c r="O9" s="24" t="s">
        <v>23</v>
      </c>
      <c r="P9" s="11">
        <v>4</v>
      </c>
      <c r="Q9" s="11">
        <v>5</v>
      </c>
      <c r="R9" s="12">
        <v>5.3763440860215055E-2</v>
      </c>
      <c r="S9" s="10" t="s">
        <v>23</v>
      </c>
      <c r="T9" s="24" t="s">
        <v>23</v>
      </c>
      <c r="U9" s="11">
        <v>2</v>
      </c>
      <c r="V9" s="11">
        <v>2</v>
      </c>
      <c r="W9" s="12">
        <v>2.3809523809523808E-2</v>
      </c>
    </row>
    <row r="10" spans="2:23" x14ac:dyDescent="0.2">
      <c r="B10" s="8" t="s">
        <v>30</v>
      </c>
      <c r="C10" s="9" t="s">
        <v>31</v>
      </c>
      <c r="D10" s="11">
        <v>2</v>
      </c>
      <c r="E10" s="11">
        <v>4</v>
      </c>
      <c r="F10" s="11">
        <v>3</v>
      </c>
      <c r="G10" s="11">
        <v>9</v>
      </c>
      <c r="H10" s="12">
        <v>4.2857142857142858E-2</v>
      </c>
      <c r="I10" s="10">
        <v>2</v>
      </c>
      <c r="J10" s="24">
        <v>2</v>
      </c>
      <c r="K10" s="11">
        <v>3</v>
      </c>
      <c r="L10" s="11">
        <v>7</v>
      </c>
      <c r="M10" s="12">
        <v>0.21212121212121213</v>
      </c>
      <c r="N10" s="10" t="s">
        <v>23</v>
      </c>
      <c r="O10" s="24">
        <v>2</v>
      </c>
      <c r="P10" s="11" t="s">
        <v>23</v>
      </c>
      <c r="Q10" s="11">
        <v>2</v>
      </c>
      <c r="R10" s="12">
        <v>2.1505376344086023E-2</v>
      </c>
      <c r="S10" s="10" t="s">
        <v>23</v>
      </c>
      <c r="T10" s="24" t="s">
        <v>23</v>
      </c>
      <c r="U10" s="11" t="s">
        <v>23</v>
      </c>
      <c r="V10" s="11" t="s">
        <v>23</v>
      </c>
      <c r="W10" s="12" t="s">
        <v>23</v>
      </c>
    </row>
    <row r="11" spans="2:23" x14ac:dyDescent="0.2">
      <c r="B11" s="8" t="s">
        <v>32</v>
      </c>
      <c r="C11" s="9" t="s">
        <v>33</v>
      </c>
      <c r="D11" s="11" t="s">
        <v>23</v>
      </c>
      <c r="E11" s="11">
        <v>3</v>
      </c>
      <c r="F11" s="11">
        <v>3</v>
      </c>
      <c r="G11" s="11">
        <v>6</v>
      </c>
      <c r="H11" s="12">
        <v>2.8571428571428571E-2</v>
      </c>
      <c r="I11" s="10" t="s">
        <v>23</v>
      </c>
      <c r="J11" s="24">
        <v>2</v>
      </c>
      <c r="K11" s="11">
        <v>2</v>
      </c>
      <c r="L11" s="11">
        <v>4</v>
      </c>
      <c r="M11" s="12">
        <v>0.12121212121212122</v>
      </c>
      <c r="N11" s="10" t="s">
        <v>23</v>
      </c>
      <c r="O11" s="24">
        <v>1</v>
      </c>
      <c r="P11" s="11">
        <v>1</v>
      </c>
      <c r="Q11" s="11">
        <v>2</v>
      </c>
      <c r="R11" s="12">
        <v>2.1505376344086023E-2</v>
      </c>
      <c r="S11" s="10" t="s">
        <v>23</v>
      </c>
      <c r="T11" s="24" t="s">
        <v>23</v>
      </c>
      <c r="U11" s="11" t="s">
        <v>23</v>
      </c>
      <c r="V11" s="11" t="s">
        <v>23</v>
      </c>
      <c r="W11" s="12" t="s">
        <v>23</v>
      </c>
    </row>
    <row r="12" spans="2:23" x14ac:dyDescent="0.2">
      <c r="B12" s="8" t="s">
        <v>34</v>
      </c>
      <c r="C12" s="9" t="s">
        <v>35</v>
      </c>
      <c r="D12" s="11" t="s">
        <v>23</v>
      </c>
      <c r="E12" s="11">
        <v>9</v>
      </c>
      <c r="F12" s="11">
        <v>10</v>
      </c>
      <c r="G12" s="11">
        <v>19</v>
      </c>
      <c r="H12" s="12">
        <v>9.0476190476190474E-2</v>
      </c>
      <c r="I12" s="10" t="s">
        <v>23</v>
      </c>
      <c r="J12" s="24">
        <v>2</v>
      </c>
      <c r="K12" s="11" t="s">
        <v>23</v>
      </c>
      <c r="L12" s="11">
        <v>2</v>
      </c>
      <c r="M12" s="12">
        <v>6.0606060606060608E-2</v>
      </c>
      <c r="N12" s="10" t="s">
        <v>23</v>
      </c>
      <c r="O12" s="24" t="s">
        <v>23</v>
      </c>
      <c r="P12" s="11">
        <v>6</v>
      </c>
      <c r="Q12" s="11">
        <v>6</v>
      </c>
      <c r="R12" s="12">
        <v>6.4516129032258063E-2</v>
      </c>
      <c r="S12" s="10" t="s">
        <v>23</v>
      </c>
      <c r="T12" s="24">
        <v>7</v>
      </c>
      <c r="U12" s="11">
        <v>4</v>
      </c>
      <c r="V12" s="11">
        <v>11</v>
      </c>
      <c r="W12" s="12">
        <v>0.13095238095238096</v>
      </c>
    </row>
    <row r="13" spans="2:23" x14ac:dyDescent="0.2">
      <c r="B13" s="8" t="s">
        <v>36</v>
      </c>
      <c r="C13" s="9" t="s">
        <v>37</v>
      </c>
      <c r="D13" s="11" t="s">
        <v>23</v>
      </c>
      <c r="E13" s="11">
        <v>9</v>
      </c>
      <c r="F13" s="11" t="s">
        <v>23</v>
      </c>
      <c r="G13" s="11">
        <v>9</v>
      </c>
      <c r="H13" s="12">
        <v>4.2857142857142858E-2</v>
      </c>
      <c r="I13" s="10" t="s">
        <v>23</v>
      </c>
      <c r="J13" s="24" t="s">
        <v>23</v>
      </c>
      <c r="K13" s="11" t="s">
        <v>23</v>
      </c>
      <c r="L13" s="11" t="s">
        <v>23</v>
      </c>
      <c r="M13" s="12" t="s">
        <v>23</v>
      </c>
      <c r="N13" s="10" t="s">
        <v>23</v>
      </c>
      <c r="O13" s="24">
        <v>4</v>
      </c>
      <c r="P13" s="11" t="s">
        <v>23</v>
      </c>
      <c r="Q13" s="11">
        <v>4</v>
      </c>
      <c r="R13" s="12">
        <v>4.3010752688172046E-2</v>
      </c>
      <c r="S13" s="10" t="s">
        <v>23</v>
      </c>
      <c r="T13" s="24">
        <v>5</v>
      </c>
      <c r="U13" s="11" t="s">
        <v>23</v>
      </c>
      <c r="V13" s="11">
        <v>5</v>
      </c>
      <c r="W13" s="12">
        <v>5.9523809523809521E-2</v>
      </c>
    </row>
    <row r="14" spans="2:23" x14ac:dyDescent="0.2">
      <c r="B14" s="8" t="s">
        <v>38</v>
      </c>
      <c r="C14" s="9" t="s">
        <v>39</v>
      </c>
      <c r="D14" s="11">
        <v>1</v>
      </c>
      <c r="E14" s="11">
        <v>22</v>
      </c>
      <c r="F14" s="11">
        <v>5</v>
      </c>
      <c r="G14" s="11">
        <v>28</v>
      </c>
      <c r="H14" s="12">
        <v>0.13333333333333333</v>
      </c>
      <c r="I14" s="10">
        <v>1</v>
      </c>
      <c r="J14" s="24">
        <v>2</v>
      </c>
      <c r="K14" s="11" t="s">
        <v>23</v>
      </c>
      <c r="L14" s="11">
        <v>3</v>
      </c>
      <c r="M14" s="12">
        <v>9.0909090909090912E-2</v>
      </c>
      <c r="N14" s="10" t="s">
        <v>23</v>
      </c>
      <c r="O14" s="24">
        <v>9</v>
      </c>
      <c r="P14" s="11">
        <v>1</v>
      </c>
      <c r="Q14" s="11">
        <v>10</v>
      </c>
      <c r="R14" s="12">
        <v>0.10752688172043011</v>
      </c>
      <c r="S14" s="10" t="s">
        <v>23</v>
      </c>
      <c r="T14" s="24">
        <v>11</v>
      </c>
      <c r="U14" s="11">
        <v>4</v>
      </c>
      <c r="V14" s="11">
        <v>15</v>
      </c>
      <c r="W14" s="12">
        <v>0.17857142857142858</v>
      </c>
    </row>
    <row r="15" spans="2:23" x14ac:dyDescent="0.2">
      <c r="B15" s="8" t="s">
        <v>40</v>
      </c>
      <c r="C15" s="9" t="s">
        <v>41</v>
      </c>
      <c r="D15" s="11" t="s">
        <v>23</v>
      </c>
      <c r="E15" s="11">
        <v>13</v>
      </c>
      <c r="F15" s="11">
        <v>4</v>
      </c>
      <c r="G15" s="11">
        <v>17</v>
      </c>
      <c r="H15" s="12">
        <v>8.0952380952380956E-2</v>
      </c>
      <c r="I15" s="10" t="s">
        <v>23</v>
      </c>
      <c r="J15" s="24">
        <v>2</v>
      </c>
      <c r="K15" s="11">
        <v>2</v>
      </c>
      <c r="L15" s="11">
        <v>4</v>
      </c>
      <c r="M15" s="12">
        <v>0.12121212121212122</v>
      </c>
      <c r="N15" s="10" t="s">
        <v>23</v>
      </c>
      <c r="O15" s="24">
        <v>5</v>
      </c>
      <c r="P15" s="11" t="s">
        <v>23</v>
      </c>
      <c r="Q15" s="11">
        <v>5</v>
      </c>
      <c r="R15" s="12">
        <v>5.3763440860215055E-2</v>
      </c>
      <c r="S15" s="10" t="s">
        <v>23</v>
      </c>
      <c r="T15" s="24">
        <v>6</v>
      </c>
      <c r="U15" s="11">
        <v>2</v>
      </c>
      <c r="V15" s="11">
        <v>8</v>
      </c>
      <c r="W15" s="12">
        <v>9.5238095238095233E-2</v>
      </c>
    </row>
    <row r="16" spans="2:23" x14ac:dyDescent="0.2">
      <c r="B16" s="8" t="s">
        <v>42</v>
      </c>
      <c r="C16" s="9" t="s">
        <v>43</v>
      </c>
      <c r="D16" s="11" t="s">
        <v>23</v>
      </c>
      <c r="E16" s="11">
        <v>2</v>
      </c>
      <c r="F16" s="11">
        <v>3</v>
      </c>
      <c r="G16" s="11">
        <v>5</v>
      </c>
      <c r="H16" s="12">
        <v>2.3809523809523808E-2</v>
      </c>
      <c r="I16" s="10" t="s">
        <v>23</v>
      </c>
      <c r="J16" s="24" t="s">
        <v>23</v>
      </c>
      <c r="K16" s="11" t="s">
        <v>23</v>
      </c>
      <c r="L16" s="11" t="s">
        <v>23</v>
      </c>
      <c r="M16" s="12" t="s">
        <v>23</v>
      </c>
      <c r="N16" s="10" t="s">
        <v>23</v>
      </c>
      <c r="O16" s="24" t="s">
        <v>23</v>
      </c>
      <c r="P16" s="11" t="s">
        <v>23</v>
      </c>
      <c r="Q16" s="11" t="s">
        <v>23</v>
      </c>
      <c r="R16" s="12" t="s">
        <v>23</v>
      </c>
      <c r="S16" s="10" t="s">
        <v>23</v>
      </c>
      <c r="T16" s="24">
        <v>2</v>
      </c>
      <c r="U16" s="11">
        <v>3</v>
      </c>
      <c r="V16" s="11">
        <v>5</v>
      </c>
      <c r="W16" s="12">
        <v>5.9523809523809521E-2</v>
      </c>
    </row>
    <row r="17" spans="2:23" x14ac:dyDescent="0.2">
      <c r="B17" s="8" t="s">
        <v>44</v>
      </c>
      <c r="C17" s="9" t="s">
        <v>45</v>
      </c>
      <c r="D17" s="11" t="s">
        <v>23</v>
      </c>
      <c r="E17" s="11">
        <v>2</v>
      </c>
      <c r="F17" s="11" t="s">
        <v>23</v>
      </c>
      <c r="G17" s="11">
        <v>2</v>
      </c>
      <c r="H17" s="12">
        <v>9.5238095238095247E-3</v>
      </c>
      <c r="I17" s="10" t="s">
        <v>23</v>
      </c>
      <c r="J17" s="24" t="s">
        <v>23</v>
      </c>
      <c r="K17" s="11" t="s">
        <v>23</v>
      </c>
      <c r="L17" s="11" t="s">
        <v>23</v>
      </c>
      <c r="M17" s="12" t="s">
        <v>23</v>
      </c>
      <c r="N17" s="10" t="s">
        <v>23</v>
      </c>
      <c r="O17" s="24">
        <v>2</v>
      </c>
      <c r="P17" s="11" t="s">
        <v>23</v>
      </c>
      <c r="Q17" s="11">
        <v>2</v>
      </c>
      <c r="R17" s="12">
        <v>2.1505376344086023E-2</v>
      </c>
      <c r="S17" s="10" t="s">
        <v>23</v>
      </c>
      <c r="T17" s="24" t="s">
        <v>23</v>
      </c>
      <c r="U17" s="11" t="s">
        <v>23</v>
      </c>
      <c r="V17" s="11" t="s">
        <v>23</v>
      </c>
      <c r="W17" s="12" t="s">
        <v>23</v>
      </c>
    </row>
    <row r="18" spans="2:23" x14ac:dyDescent="0.2">
      <c r="B18" s="8" t="s">
        <v>46</v>
      </c>
      <c r="C18" s="9" t="s">
        <v>47</v>
      </c>
      <c r="D18" s="11" t="s">
        <v>23</v>
      </c>
      <c r="E18" s="11">
        <v>10</v>
      </c>
      <c r="F18" s="11">
        <v>8</v>
      </c>
      <c r="G18" s="11">
        <v>18</v>
      </c>
      <c r="H18" s="12">
        <v>8.5714285714285715E-2</v>
      </c>
      <c r="I18" s="10" t="s">
        <v>23</v>
      </c>
      <c r="J18" s="24">
        <v>2</v>
      </c>
      <c r="K18" s="11" t="s">
        <v>23</v>
      </c>
      <c r="L18" s="11">
        <v>2</v>
      </c>
      <c r="M18" s="12">
        <v>6.0606060606060608E-2</v>
      </c>
      <c r="N18" s="10" t="s">
        <v>23</v>
      </c>
      <c r="O18" s="24">
        <v>5</v>
      </c>
      <c r="P18" s="11">
        <v>5</v>
      </c>
      <c r="Q18" s="11">
        <v>10</v>
      </c>
      <c r="R18" s="12">
        <v>0.10752688172043011</v>
      </c>
      <c r="S18" s="10" t="s">
        <v>23</v>
      </c>
      <c r="T18" s="24">
        <v>3</v>
      </c>
      <c r="U18" s="11">
        <v>3</v>
      </c>
      <c r="V18" s="11">
        <v>6</v>
      </c>
      <c r="W18" s="12">
        <v>7.1428571428571425E-2</v>
      </c>
    </row>
    <row r="19" spans="2:23" x14ac:dyDescent="0.2">
      <c r="B19" s="8" t="s">
        <v>48</v>
      </c>
      <c r="C19" s="9" t="s">
        <v>49</v>
      </c>
      <c r="D19" s="11" t="s">
        <v>23</v>
      </c>
      <c r="E19" s="11">
        <v>4</v>
      </c>
      <c r="F19" s="11" t="s">
        <v>23</v>
      </c>
      <c r="G19" s="11">
        <v>4</v>
      </c>
      <c r="H19" s="12">
        <v>1.9047619047619049E-2</v>
      </c>
      <c r="I19" s="10" t="s">
        <v>23</v>
      </c>
      <c r="J19" s="24" t="s">
        <v>23</v>
      </c>
      <c r="K19" s="11" t="s">
        <v>23</v>
      </c>
      <c r="L19" s="11" t="s">
        <v>23</v>
      </c>
      <c r="M19" s="12" t="s">
        <v>23</v>
      </c>
      <c r="N19" s="10" t="s">
        <v>23</v>
      </c>
      <c r="O19" s="24">
        <v>4</v>
      </c>
      <c r="P19" s="11" t="s">
        <v>23</v>
      </c>
      <c r="Q19" s="11">
        <v>4</v>
      </c>
      <c r="R19" s="12">
        <v>4.3010752688172046E-2</v>
      </c>
      <c r="S19" s="10" t="s">
        <v>23</v>
      </c>
      <c r="T19" s="24" t="s">
        <v>23</v>
      </c>
      <c r="U19" s="11" t="s">
        <v>23</v>
      </c>
      <c r="V19" s="11" t="s">
        <v>23</v>
      </c>
      <c r="W19" s="12" t="s">
        <v>23</v>
      </c>
    </row>
    <row r="20" spans="2:23" x14ac:dyDescent="0.2">
      <c r="B20" s="8" t="s">
        <v>50</v>
      </c>
      <c r="C20" s="9" t="s">
        <v>51</v>
      </c>
      <c r="D20" s="11" t="s">
        <v>23</v>
      </c>
      <c r="E20" s="11">
        <v>1</v>
      </c>
      <c r="F20" s="11" t="s">
        <v>23</v>
      </c>
      <c r="G20" s="11">
        <v>1</v>
      </c>
      <c r="H20" s="12">
        <v>4.7619047619047623E-3</v>
      </c>
      <c r="I20" s="10" t="s">
        <v>23</v>
      </c>
      <c r="J20" s="24" t="s">
        <v>23</v>
      </c>
      <c r="K20" s="11" t="s">
        <v>23</v>
      </c>
      <c r="L20" s="11" t="s">
        <v>23</v>
      </c>
      <c r="M20" s="12" t="s">
        <v>23</v>
      </c>
      <c r="N20" s="10" t="s">
        <v>23</v>
      </c>
      <c r="O20" s="24" t="s">
        <v>23</v>
      </c>
      <c r="P20" s="11" t="s">
        <v>23</v>
      </c>
      <c r="Q20" s="11" t="s">
        <v>23</v>
      </c>
      <c r="R20" s="12" t="s">
        <v>23</v>
      </c>
      <c r="S20" s="10" t="s">
        <v>23</v>
      </c>
      <c r="T20" s="24">
        <v>1</v>
      </c>
      <c r="U20" s="11" t="s">
        <v>23</v>
      </c>
      <c r="V20" s="11">
        <v>1</v>
      </c>
      <c r="W20" s="12">
        <v>1.1904761904761904E-2</v>
      </c>
    </row>
    <row r="21" spans="2:23" x14ac:dyDescent="0.2">
      <c r="B21" s="8" t="s">
        <v>52</v>
      </c>
      <c r="C21" s="9" t="s">
        <v>53</v>
      </c>
      <c r="D21" s="11" t="s">
        <v>23</v>
      </c>
      <c r="E21" s="11">
        <v>2</v>
      </c>
      <c r="F21" s="11" t="s">
        <v>23</v>
      </c>
      <c r="G21" s="11">
        <v>2</v>
      </c>
      <c r="H21" s="12">
        <v>9.5238095238095247E-3</v>
      </c>
      <c r="I21" s="10" t="s">
        <v>23</v>
      </c>
      <c r="J21" s="24" t="s">
        <v>23</v>
      </c>
      <c r="K21" s="11" t="s">
        <v>23</v>
      </c>
      <c r="L21" s="11" t="s">
        <v>23</v>
      </c>
      <c r="M21" s="12" t="s">
        <v>23</v>
      </c>
      <c r="N21" s="10" t="s">
        <v>23</v>
      </c>
      <c r="O21" s="24" t="s">
        <v>23</v>
      </c>
      <c r="P21" s="11" t="s">
        <v>23</v>
      </c>
      <c r="Q21" s="11" t="s">
        <v>23</v>
      </c>
      <c r="R21" s="12" t="s">
        <v>23</v>
      </c>
      <c r="S21" s="10" t="s">
        <v>23</v>
      </c>
      <c r="T21" s="24">
        <v>2</v>
      </c>
      <c r="U21" s="11" t="s">
        <v>23</v>
      </c>
      <c r="V21" s="11">
        <v>2</v>
      </c>
      <c r="W21" s="12">
        <v>2.3809523809523808E-2</v>
      </c>
    </row>
    <row r="22" spans="2:23" x14ac:dyDescent="0.2">
      <c r="B22" s="8" t="s">
        <v>54</v>
      </c>
      <c r="C22" s="9" t="s">
        <v>55</v>
      </c>
      <c r="D22" s="11" t="s">
        <v>23</v>
      </c>
      <c r="E22" s="11">
        <v>2</v>
      </c>
      <c r="F22" s="11" t="s">
        <v>23</v>
      </c>
      <c r="G22" s="11">
        <v>2</v>
      </c>
      <c r="H22" s="12">
        <v>9.5238095238095247E-3</v>
      </c>
      <c r="I22" s="10" t="s">
        <v>23</v>
      </c>
      <c r="J22" s="24">
        <v>1</v>
      </c>
      <c r="K22" s="11" t="s">
        <v>23</v>
      </c>
      <c r="L22" s="11">
        <v>1</v>
      </c>
      <c r="M22" s="12">
        <v>3.0303030303030304E-2</v>
      </c>
      <c r="N22" s="10" t="s">
        <v>23</v>
      </c>
      <c r="O22" s="24">
        <v>1</v>
      </c>
      <c r="P22" s="11" t="s">
        <v>23</v>
      </c>
      <c r="Q22" s="11">
        <v>1</v>
      </c>
      <c r="R22" s="12">
        <v>1.0752688172043012E-2</v>
      </c>
      <c r="S22" s="10" t="s">
        <v>23</v>
      </c>
      <c r="T22" s="24" t="s">
        <v>23</v>
      </c>
      <c r="U22" s="11" t="s">
        <v>23</v>
      </c>
      <c r="V22" s="11" t="s">
        <v>23</v>
      </c>
      <c r="W22" s="12" t="s">
        <v>23</v>
      </c>
    </row>
    <row r="23" spans="2:23" x14ac:dyDescent="0.2">
      <c r="B23" s="8" t="s">
        <v>56</v>
      </c>
      <c r="C23" s="9" t="s">
        <v>57</v>
      </c>
      <c r="D23" s="11" t="s">
        <v>23</v>
      </c>
      <c r="E23" s="11">
        <v>1</v>
      </c>
      <c r="F23" s="11" t="s">
        <v>23</v>
      </c>
      <c r="G23" s="11">
        <v>1</v>
      </c>
      <c r="H23" s="12">
        <v>4.7619047619047623E-3</v>
      </c>
      <c r="I23" s="10" t="s">
        <v>23</v>
      </c>
      <c r="J23" s="24" t="s">
        <v>23</v>
      </c>
      <c r="K23" s="11" t="s">
        <v>23</v>
      </c>
      <c r="L23" s="11" t="s">
        <v>23</v>
      </c>
      <c r="M23" s="12" t="s">
        <v>23</v>
      </c>
      <c r="N23" s="10" t="s">
        <v>23</v>
      </c>
      <c r="O23" s="24">
        <v>1</v>
      </c>
      <c r="P23" s="11" t="s">
        <v>23</v>
      </c>
      <c r="Q23" s="11">
        <v>1</v>
      </c>
      <c r="R23" s="12">
        <v>1.0752688172043012E-2</v>
      </c>
      <c r="S23" s="10" t="s">
        <v>23</v>
      </c>
      <c r="T23" s="24" t="s">
        <v>23</v>
      </c>
      <c r="U23" s="11" t="s">
        <v>23</v>
      </c>
      <c r="V23" s="11" t="s">
        <v>23</v>
      </c>
      <c r="W23" s="12" t="s">
        <v>23</v>
      </c>
    </row>
    <row r="24" spans="2:23" x14ac:dyDescent="0.2">
      <c r="B24" s="8" t="s">
        <v>58</v>
      </c>
      <c r="C24" s="9" t="s">
        <v>59</v>
      </c>
      <c r="D24" s="11" t="s">
        <v>23</v>
      </c>
      <c r="E24" s="11">
        <v>10</v>
      </c>
      <c r="F24" s="11">
        <v>9</v>
      </c>
      <c r="G24" s="11">
        <v>19</v>
      </c>
      <c r="H24" s="12">
        <v>9.0476190476190474E-2</v>
      </c>
      <c r="I24" s="10" t="s">
        <v>23</v>
      </c>
      <c r="J24" s="24">
        <v>2</v>
      </c>
      <c r="K24" s="11" t="s">
        <v>23</v>
      </c>
      <c r="L24" s="11">
        <v>2</v>
      </c>
      <c r="M24" s="12">
        <v>6.0606060606060608E-2</v>
      </c>
      <c r="N24" s="10" t="s">
        <v>23</v>
      </c>
      <c r="O24" s="24">
        <v>6</v>
      </c>
      <c r="P24" s="11">
        <v>6</v>
      </c>
      <c r="Q24" s="11">
        <v>12</v>
      </c>
      <c r="R24" s="12">
        <v>0.12903225806451613</v>
      </c>
      <c r="S24" s="10" t="s">
        <v>23</v>
      </c>
      <c r="T24" s="24">
        <v>2</v>
      </c>
      <c r="U24" s="11">
        <v>3</v>
      </c>
      <c r="V24" s="11">
        <v>5</v>
      </c>
      <c r="W24" s="12">
        <v>5.9523809523809521E-2</v>
      </c>
    </row>
    <row r="25" spans="2:23" x14ac:dyDescent="0.2">
      <c r="B25" s="8" t="s">
        <v>60</v>
      </c>
      <c r="C25" s="9" t="s">
        <v>61</v>
      </c>
      <c r="D25" s="11" t="s">
        <v>23</v>
      </c>
      <c r="E25" s="11">
        <v>3</v>
      </c>
      <c r="F25" s="11">
        <v>1</v>
      </c>
      <c r="G25" s="11">
        <v>4</v>
      </c>
      <c r="H25" s="12">
        <v>1.9047619047619049E-2</v>
      </c>
      <c r="I25" s="10" t="s">
        <v>23</v>
      </c>
      <c r="J25" s="24">
        <v>1</v>
      </c>
      <c r="K25" s="11" t="s">
        <v>23</v>
      </c>
      <c r="L25" s="11">
        <v>1</v>
      </c>
      <c r="M25" s="12">
        <v>3.0303030303030304E-2</v>
      </c>
      <c r="N25" s="10" t="s">
        <v>23</v>
      </c>
      <c r="O25" s="24">
        <v>1</v>
      </c>
      <c r="P25" s="11" t="s">
        <v>23</v>
      </c>
      <c r="Q25" s="11">
        <v>1</v>
      </c>
      <c r="R25" s="12">
        <v>1.0752688172043012E-2</v>
      </c>
      <c r="S25" s="10" t="s">
        <v>23</v>
      </c>
      <c r="T25" s="24">
        <v>1</v>
      </c>
      <c r="U25" s="11">
        <v>1</v>
      </c>
      <c r="V25" s="11">
        <v>2</v>
      </c>
      <c r="W25" s="12">
        <v>2.3809523809523808E-2</v>
      </c>
    </row>
    <row r="26" spans="2:23" x14ac:dyDescent="0.2">
      <c r="B26" s="8" t="s">
        <v>62</v>
      </c>
      <c r="C26" s="9" t="s">
        <v>63</v>
      </c>
      <c r="D26" s="11" t="s">
        <v>23</v>
      </c>
      <c r="E26" s="11">
        <v>8</v>
      </c>
      <c r="F26" s="11">
        <v>4</v>
      </c>
      <c r="G26" s="11">
        <v>12</v>
      </c>
      <c r="H26" s="12">
        <v>5.7142857142857141E-2</v>
      </c>
      <c r="I26" s="10" t="s">
        <v>23</v>
      </c>
      <c r="J26" s="24" t="s">
        <v>23</v>
      </c>
      <c r="K26" s="11" t="s">
        <v>23</v>
      </c>
      <c r="L26" s="11" t="s">
        <v>23</v>
      </c>
      <c r="M26" s="12" t="s">
        <v>23</v>
      </c>
      <c r="N26" s="10" t="s">
        <v>23</v>
      </c>
      <c r="O26" s="24">
        <v>4</v>
      </c>
      <c r="P26" s="11">
        <v>1</v>
      </c>
      <c r="Q26" s="11">
        <v>5</v>
      </c>
      <c r="R26" s="12">
        <v>5.3763440860215055E-2</v>
      </c>
      <c r="S26" s="10" t="s">
        <v>23</v>
      </c>
      <c r="T26" s="24">
        <v>4</v>
      </c>
      <c r="U26" s="11">
        <v>3</v>
      </c>
      <c r="V26" s="11">
        <v>7</v>
      </c>
      <c r="W26" s="12">
        <v>8.3333333333333329E-2</v>
      </c>
    </row>
    <row r="27" spans="2:23" x14ac:dyDescent="0.2">
      <c r="B27" s="8" t="s">
        <v>64</v>
      </c>
      <c r="C27" s="9" t="s">
        <v>65</v>
      </c>
      <c r="D27" s="11" t="s">
        <v>23</v>
      </c>
      <c r="E27" s="11">
        <v>4</v>
      </c>
      <c r="F27" s="11">
        <v>1</v>
      </c>
      <c r="G27" s="11">
        <v>5</v>
      </c>
      <c r="H27" s="12">
        <v>2.3809523809523808E-2</v>
      </c>
      <c r="I27" s="10" t="s">
        <v>23</v>
      </c>
      <c r="J27" s="24">
        <v>2</v>
      </c>
      <c r="K27" s="11" t="s">
        <v>23</v>
      </c>
      <c r="L27" s="11">
        <v>2</v>
      </c>
      <c r="M27" s="12">
        <v>6.0606060606060608E-2</v>
      </c>
      <c r="N27" s="10" t="s">
        <v>23</v>
      </c>
      <c r="O27" s="24">
        <v>2</v>
      </c>
      <c r="P27" s="11">
        <v>1</v>
      </c>
      <c r="Q27" s="11">
        <v>3</v>
      </c>
      <c r="R27" s="12">
        <v>3.2258064516129031E-2</v>
      </c>
      <c r="S27" s="10" t="s">
        <v>23</v>
      </c>
      <c r="T27" s="24" t="s">
        <v>23</v>
      </c>
      <c r="U27" s="11" t="s">
        <v>23</v>
      </c>
      <c r="V27" s="11" t="s">
        <v>23</v>
      </c>
      <c r="W27" s="12" t="s">
        <v>23</v>
      </c>
    </row>
    <row r="28" spans="2:23" x14ac:dyDescent="0.2">
      <c r="B28" s="8" t="s">
        <v>66</v>
      </c>
      <c r="C28" s="9" t="s">
        <v>67</v>
      </c>
      <c r="D28" s="11" t="s">
        <v>23</v>
      </c>
      <c r="E28" s="11">
        <v>6</v>
      </c>
      <c r="F28" s="11">
        <v>4</v>
      </c>
      <c r="G28" s="11">
        <v>10</v>
      </c>
      <c r="H28" s="12">
        <v>4.7619047619047616E-2</v>
      </c>
      <c r="I28" s="10" t="s">
        <v>23</v>
      </c>
      <c r="J28" s="24" t="s">
        <v>23</v>
      </c>
      <c r="K28" s="11">
        <v>1</v>
      </c>
      <c r="L28" s="11">
        <v>1</v>
      </c>
      <c r="M28" s="12">
        <v>3.0303030303030304E-2</v>
      </c>
      <c r="N28" s="10" t="s">
        <v>23</v>
      </c>
      <c r="O28" s="24">
        <v>3</v>
      </c>
      <c r="P28" s="11">
        <v>1</v>
      </c>
      <c r="Q28" s="11">
        <v>4</v>
      </c>
      <c r="R28" s="12">
        <v>4.3010752688172046E-2</v>
      </c>
      <c r="S28" s="10" t="s">
        <v>23</v>
      </c>
      <c r="T28" s="24">
        <v>3</v>
      </c>
      <c r="U28" s="11">
        <v>2</v>
      </c>
      <c r="V28" s="11">
        <v>5</v>
      </c>
      <c r="W28" s="12">
        <v>5.9523809523809521E-2</v>
      </c>
    </row>
    <row r="29" spans="2:23" x14ac:dyDescent="0.2">
      <c r="B29" s="8" t="s">
        <v>68</v>
      </c>
      <c r="C29" s="9" t="s">
        <v>69</v>
      </c>
      <c r="D29" s="11" t="s">
        <v>23</v>
      </c>
      <c r="E29" s="11">
        <v>11</v>
      </c>
      <c r="F29" s="11">
        <v>1</v>
      </c>
      <c r="G29" s="11">
        <v>12</v>
      </c>
      <c r="H29" s="12">
        <v>5.7142857142857141E-2</v>
      </c>
      <c r="I29" s="10" t="s">
        <v>23</v>
      </c>
      <c r="J29" s="24">
        <v>1</v>
      </c>
      <c r="K29" s="11" t="s">
        <v>23</v>
      </c>
      <c r="L29" s="11">
        <v>1</v>
      </c>
      <c r="M29" s="12">
        <v>3.0303030303030304E-2</v>
      </c>
      <c r="N29" s="10" t="s">
        <v>23</v>
      </c>
      <c r="O29" s="24">
        <v>4</v>
      </c>
      <c r="P29" s="11">
        <v>1</v>
      </c>
      <c r="Q29" s="11">
        <v>5</v>
      </c>
      <c r="R29" s="12">
        <v>5.3763440860215055E-2</v>
      </c>
      <c r="S29" s="10" t="s">
        <v>23</v>
      </c>
      <c r="T29" s="24">
        <v>6</v>
      </c>
      <c r="U29" s="11" t="s">
        <v>23</v>
      </c>
      <c r="V29" s="11">
        <v>6</v>
      </c>
      <c r="W29" s="12">
        <v>7.1428571428571425E-2</v>
      </c>
    </row>
    <row r="30" spans="2:23" x14ac:dyDescent="0.2">
      <c r="B30" s="8" t="s">
        <v>70</v>
      </c>
      <c r="C30" s="9" t="s">
        <v>71</v>
      </c>
      <c r="D30" s="11" t="s">
        <v>23</v>
      </c>
      <c r="E30" s="11">
        <v>1</v>
      </c>
      <c r="F30" s="11" t="s">
        <v>23</v>
      </c>
      <c r="G30" s="11">
        <v>1</v>
      </c>
      <c r="H30" s="12">
        <v>4.7619047619047623E-3</v>
      </c>
      <c r="I30" s="10" t="s">
        <v>23</v>
      </c>
      <c r="J30" s="24" t="s">
        <v>23</v>
      </c>
      <c r="K30" s="11" t="s">
        <v>23</v>
      </c>
      <c r="L30" s="11" t="s">
        <v>23</v>
      </c>
      <c r="M30" s="12" t="s">
        <v>23</v>
      </c>
      <c r="N30" s="10" t="s">
        <v>23</v>
      </c>
      <c r="O30" s="24">
        <v>1</v>
      </c>
      <c r="P30" s="11" t="s">
        <v>23</v>
      </c>
      <c r="Q30" s="11">
        <v>1</v>
      </c>
      <c r="R30" s="12">
        <v>1.0752688172043012E-2</v>
      </c>
      <c r="S30" s="10" t="s">
        <v>23</v>
      </c>
      <c r="T30" s="24" t="s">
        <v>23</v>
      </c>
      <c r="U30" s="11" t="s">
        <v>23</v>
      </c>
      <c r="V30" s="11" t="s">
        <v>23</v>
      </c>
      <c r="W30" s="12" t="s">
        <v>23</v>
      </c>
    </row>
    <row r="31" spans="2:23" x14ac:dyDescent="0.2">
      <c r="B31" s="8" t="s">
        <v>72</v>
      </c>
      <c r="C31" s="9" t="s">
        <v>73</v>
      </c>
      <c r="D31" s="11" t="s">
        <v>23</v>
      </c>
      <c r="E31" s="11">
        <v>2</v>
      </c>
      <c r="F31" s="11">
        <v>1</v>
      </c>
      <c r="G31" s="11">
        <v>3</v>
      </c>
      <c r="H31" s="12">
        <v>1.4285714285714285E-2</v>
      </c>
      <c r="I31" s="10" t="s">
        <v>23</v>
      </c>
      <c r="J31" s="24" t="s">
        <v>23</v>
      </c>
      <c r="K31" s="11" t="s">
        <v>23</v>
      </c>
      <c r="L31" s="11" t="s">
        <v>23</v>
      </c>
      <c r="M31" s="12" t="s">
        <v>23</v>
      </c>
      <c r="N31" s="10" t="s">
        <v>23</v>
      </c>
      <c r="O31" s="24">
        <v>1</v>
      </c>
      <c r="P31" s="11">
        <v>1</v>
      </c>
      <c r="Q31" s="11">
        <v>2</v>
      </c>
      <c r="R31" s="12">
        <v>2.1505376344086023E-2</v>
      </c>
      <c r="S31" s="10" t="s">
        <v>23</v>
      </c>
      <c r="T31" s="24">
        <v>1</v>
      </c>
      <c r="U31" s="11" t="s">
        <v>23</v>
      </c>
      <c r="V31" s="11">
        <v>1</v>
      </c>
      <c r="W31" s="12">
        <v>1.1904761904761904E-2</v>
      </c>
    </row>
    <row r="32" spans="2:23" ht="13.5" thickBot="1" x14ac:dyDescent="0.25">
      <c r="B32" s="8" t="s">
        <v>74</v>
      </c>
      <c r="C32" s="9" t="s">
        <v>75</v>
      </c>
      <c r="D32" s="14" t="s">
        <v>23</v>
      </c>
      <c r="E32" s="14">
        <v>5</v>
      </c>
      <c r="F32" s="14" t="s">
        <v>23</v>
      </c>
      <c r="G32" s="14">
        <v>5</v>
      </c>
      <c r="H32" s="15">
        <v>2.3809523809523808E-2</v>
      </c>
      <c r="I32" s="13" t="s">
        <v>23</v>
      </c>
      <c r="J32" s="32">
        <v>1</v>
      </c>
      <c r="K32" s="14" t="s">
        <v>23</v>
      </c>
      <c r="L32" s="14">
        <v>1</v>
      </c>
      <c r="M32" s="15">
        <v>3.0303030303030304E-2</v>
      </c>
      <c r="N32" s="13" t="s">
        <v>23</v>
      </c>
      <c r="O32" s="32">
        <v>4</v>
      </c>
      <c r="P32" s="14" t="s">
        <v>23</v>
      </c>
      <c r="Q32" s="14">
        <v>4</v>
      </c>
      <c r="R32" s="15">
        <v>4.3010752688172046E-2</v>
      </c>
      <c r="S32" s="13" t="s">
        <v>23</v>
      </c>
      <c r="T32" s="32" t="s">
        <v>23</v>
      </c>
      <c r="U32" s="14" t="s">
        <v>23</v>
      </c>
      <c r="V32" s="14" t="s">
        <v>23</v>
      </c>
      <c r="W32" s="15" t="s">
        <v>23</v>
      </c>
    </row>
    <row r="33" spans="2:23" ht="13.5" thickBot="1" x14ac:dyDescent="0.25">
      <c r="B33" s="57" t="s">
        <v>15</v>
      </c>
      <c r="C33" s="58"/>
      <c r="D33" s="16">
        <v>4</v>
      </c>
      <c r="E33" s="17">
        <v>142</v>
      </c>
      <c r="F33" s="17">
        <v>64</v>
      </c>
      <c r="G33" s="17">
        <v>210</v>
      </c>
      <c r="H33" s="18">
        <v>1</v>
      </c>
      <c r="I33" s="16">
        <v>3</v>
      </c>
      <c r="J33" s="51">
        <v>21</v>
      </c>
      <c r="K33" s="51">
        <v>9</v>
      </c>
      <c r="L33" s="51">
        <v>33</v>
      </c>
      <c r="M33" s="18">
        <v>1</v>
      </c>
      <c r="N33" s="16">
        <v>1</v>
      </c>
      <c r="O33" s="17">
        <v>64</v>
      </c>
      <c r="P33" s="17">
        <v>28</v>
      </c>
      <c r="Q33" s="17">
        <v>93</v>
      </c>
      <c r="R33" s="18">
        <v>1</v>
      </c>
      <c r="S33" s="16" t="s">
        <v>23</v>
      </c>
      <c r="T33" s="51">
        <v>57</v>
      </c>
      <c r="U33" s="51">
        <v>27</v>
      </c>
      <c r="V33" s="51">
        <v>84</v>
      </c>
      <c r="W33" s="18">
        <v>1</v>
      </c>
    </row>
    <row r="34" spans="2:23" x14ac:dyDescent="0.2">
      <c r="B34" s="7" t="s">
        <v>76</v>
      </c>
    </row>
    <row r="35" spans="2:23" x14ac:dyDescent="0.2">
      <c r="B35" s="7" t="s">
        <v>77</v>
      </c>
    </row>
    <row r="39" spans="2:23" x14ac:dyDescent="0.2">
      <c r="Q39" s="21"/>
    </row>
  </sheetData>
  <sortState xmlns:xlrd2="http://schemas.microsoft.com/office/spreadsheetml/2017/richdata2" ref="B7:W32">
    <sortCondition ref="B7:B32"/>
  </sortState>
  <mergeCells count="19">
    <mergeCell ref="W4:W5"/>
    <mergeCell ref="R4:R5"/>
    <mergeCell ref="S4:U4"/>
    <mergeCell ref="S3:W3"/>
    <mergeCell ref="D4:F4"/>
    <mergeCell ref="V4:V5"/>
    <mergeCell ref="B33:C33"/>
    <mergeCell ref="L4:L5"/>
    <mergeCell ref="M4:M5"/>
    <mergeCell ref="N4:P4"/>
    <mergeCell ref="Q4:Q5"/>
    <mergeCell ref="B3:B5"/>
    <mergeCell ref="C3:C5"/>
    <mergeCell ref="D3:H3"/>
    <mergeCell ref="I3:M3"/>
    <mergeCell ref="N3:R3"/>
    <mergeCell ref="G4:G5"/>
    <mergeCell ref="H4:H5"/>
    <mergeCell ref="I4:K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9E5E4-5479-421C-B38B-F53DD638DD83}">
  <dimension ref="B1:R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.140625" defaultRowHeight="12.75" x14ac:dyDescent="0.2"/>
  <cols>
    <col min="1" max="1" width="5.7109375" style="5" customWidth="1"/>
    <col min="2" max="2" width="27.7109375" style="5" customWidth="1"/>
    <col min="3" max="3" width="10.7109375" style="5" customWidth="1"/>
    <col min="4" max="6" width="14.7109375" style="5" customWidth="1"/>
    <col min="7" max="7" width="9.7109375" style="5" customWidth="1"/>
    <col min="8" max="8" width="15.140625" style="5" customWidth="1"/>
    <col min="9" max="11" width="14.7109375" style="5" customWidth="1"/>
    <col min="12" max="12" width="9.7109375" style="5" customWidth="1"/>
    <col min="13" max="13" width="15.140625" style="5" customWidth="1"/>
    <col min="14" max="16" width="14.7109375" style="5" customWidth="1"/>
    <col min="17" max="17" width="9.7109375" style="5" customWidth="1"/>
    <col min="18" max="18" width="15.140625" style="5" customWidth="1"/>
    <col min="19" max="16384" width="9.140625" style="5"/>
  </cols>
  <sheetData>
    <row r="1" spans="2:18" ht="86.25" customHeight="1" x14ac:dyDescent="0.2">
      <c r="B1" s="55" t="s">
        <v>78</v>
      </c>
    </row>
    <row r="2" spans="2:18" ht="13.5" thickBot="1" x14ac:dyDescent="0.25"/>
    <row r="3" spans="2:18" ht="15" customHeight="1" x14ac:dyDescent="0.2">
      <c r="B3" s="64" t="s">
        <v>13</v>
      </c>
      <c r="C3" s="66" t="s">
        <v>14</v>
      </c>
      <c r="D3" s="72" t="s">
        <v>15</v>
      </c>
      <c r="E3" s="73"/>
      <c r="F3" s="73"/>
      <c r="G3" s="73"/>
      <c r="H3" s="74"/>
      <c r="I3" s="72">
        <v>2019</v>
      </c>
      <c r="J3" s="73"/>
      <c r="K3" s="73"/>
      <c r="L3" s="73"/>
      <c r="M3" s="74"/>
      <c r="N3" s="72">
        <v>2020</v>
      </c>
      <c r="O3" s="73"/>
      <c r="P3" s="73"/>
      <c r="Q3" s="73"/>
      <c r="R3" s="74"/>
    </row>
    <row r="4" spans="2:18" ht="15" customHeight="1" x14ac:dyDescent="0.2">
      <c r="B4" s="65"/>
      <c r="C4" s="67"/>
      <c r="D4" s="61" t="s">
        <v>16</v>
      </c>
      <c r="E4" s="62"/>
      <c r="F4" s="63"/>
      <c r="G4" s="59" t="s">
        <v>15</v>
      </c>
      <c r="H4" s="60" t="s">
        <v>79</v>
      </c>
      <c r="I4" s="61" t="s">
        <v>16</v>
      </c>
      <c r="J4" s="62"/>
      <c r="K4" s="63"/>
      <c r="L4" s="59" t="s">
        <v>15</v>
      </c>
      <c r="M4" s="60" t="s">
        <v>79</v>
      </c>
      <c r="N4" s="61" t="s">
        <v>16</v>
      </c>
      <c r="O4" s="62"/>
      <c r="P4" s="63"/>
      <c r="Q4" s="59" t="s">
        <v>15</v>
      </c>
      <c r="R4" s="60" t="s">
        <v>79</v>
      </c>
    </row>
    <row r="5" spans="2:18" ht="30" customHeight="1" x14ac:dyDescent="0.2">
      <c r="B5" s="65"/>
      <c r="C5" s="67"/>
      <c r="D5" s="19" t="s">
        <v>18</v>
      </c>
      <c r="E5" s="28" t="s">
        <v>19</v>
      </c>
      <c r="F5" s="20" t="s">
        <v>20</v>
      </c>
      <c r="G5" s="59"/>
      <c r="H5" s="60"/>
      <c r="I5" s="19" t="s">
        <v>18</v>
      </c>
      <c r="J5" s="28" t="s">
        <v>19</v>
      </c>
      <c r="K5" s="20" t="s">
        <v>20</v>
      </c>
      <c r="L5" s="59"/>
      <c r="M5" s="60"/>
      <c r="N5" s="19" t="s">
        <v>18</v>
      </c>
      <c r="O5" s="28" t="s">
        <v>19</v>
      </c>
      <c r="P5" s="20" t="s">
        <v>20</v>
      </c>
      <c r="Q5" s="59"/>
      <c r="R5" s="60"/>
    </row>
    <row r="6" spans="2:18" x14ac:dyDescent="0.2">
      <c r="B6" s="8" t="s">
        <v>80</v>
      </c>
      <c r="C6" s="23" t="s">
        <v>81</v>
      </c>
      <c r="D6" s="24" t="s">
        <v>23</v>
      </c>
      <c r="E6" s="24">
        <v>16</v>
      </c>
      <c r="F6" s="24">
        <v>9</v>
      </c>
      <c r="G6" s="24">
        <v>25</v>
      </c>
      <c r="H6" s="25">
        <v>0.10638297872340426</v>
      </c>
      <c r="I6" s="24" t="s">
        <v>23</v>
      </c>
      <c r="J6" s="24">
        <v>9</v>
      </c>
      <c r="K6" s="11">
        <v>3</v>
      </c>
      <c r="L6" s="11">
        <v>12</v>
      </c>
      <c r="M6" s="26">
        <v>0.11428571428571428</v>
      </c>
      <c r="N6" s="10" t="s">
        <v>23</v>
      </c>
      <c r="O6" s="24">
        <v>7</v>
      </c>
      <c r="P6" s="11">
        <v>6</v>
      </c>
      <c r="Q6" s="11">
        <f t="shared" ref="Q6" si="0">SUM(O6:P6)</f>
        <v>13</v>
      </c>
      <c r="R6" s="26">
        <v>0.13402061855670103</v>
      </c>
    </row>
    <row r="7" spans="2:18" x14ac:dyDescent="0.2">
      <c r="B7" s="5" t="s">
        <v>82</v>
      </c>
    </row>
    <row r="8" spans="2:18" x14ac:dyDescent="0.2">
      <c r="B8" s="7" t="s">
        <v>77</v>
      </c>
    </row>
    <row r="9" spans="2:18" x14ac:dyDescent="0.2">
      <c r="B9" s="27" t="s">
        <v>83</v>
      </c>
    </row>
  </sheetData>
  <mergeCells count="14">
    <mergeCell ref="N3:R3"/>
    <mergeCell ref="D4:F4"/>
    <mergeCell ref="G4:G5"/>
    <mergeCell ref="H4:H5"/>
    <mergeCell ref="B3:B5"/>
    <mergeCell ref="C3:C5"/>
    <mergeCell ref="D3:H3"/>
    <mergeCell ref="I3:M3"/>
    <mergeCell ref="Q4:Q5"/>
    <mergeCell ref="R4:R5"/>
    <mergeCell ref="I4:K4"/>
    <mergeCell ref="L4:L5"/>
    <mergeCell ref="M4:M5"/>
    <mergeCell ref="N4:P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7778-9D83-4DDD-8FBB-57097AE68823}">
  <dimension ref="B1:V1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5" x14ac:dyDescent="0.25"/>
  <cols>
    <col min="1" max="1" width="5.7109375" style="6" customWidth="1"/>
    <col min="2" max="2" width="29.85546875" style="6" customWidth="1"/>
    <col min="3" max="5" width="14.7109375" style="6" customWidth="1"/>
    <col min="6" max="6" width="9.7109375" style="6" customWidth="1"/>
    <col min="7" max="10" width="14.7109375" style="6" customWidth="1"/>
    <col min="11" max="11" width="9.7109375" style="6" customWidth="1"/>
    <col min="12" max="15" width="14.7109375" style="6" customWidth="1"/>
    <col min="16" max="16" width="9.7109375" style="6" customWidth="1"/>
    <col min="17" max="20" width="14.7109375" style="6" customWidth="1"/>
    <col min="21" max="21" width="9.7109375" style="6" customWidth="1"/>
    <col min="22" max="22" width="14.7109375" style="6" customWidth="1"/>
    <col min="23" max="16384" width="9.140625" style="6"/>
  </cols>
  <sheetData>
    <row r="1" spans="2:22" ht="85.5" customHeight="1" x14ac:dyDescent="0.25">
      <c r="B1" s="55" t="s">
        <v>84</v>
      </c>
    </row>
    <row r="2" spans="2:22" ht="13.5" customHeight="1" thickBot="1" x14ac:dyDescent="0.3"/>
    <row r="3" spans="2:22" x14ac:dyDescent="0.25">
      <c r="B3" s="75" t="s">
        <v>85</v>
      </c>
      <c r="C3" s="68" t="s">
        <v>15</v>
      </c>
      <c r="D3" s="69"/>
      <c r="E3" s="70"/>
      <c r="F3" s="70"/>
      <c r="G3" s="71"/>
      <c r="H3" s="68">
        <v>2018</v>
      </c>
      <c r="I3" s="69"/>
      <c r="J3" s="70"/>
      <c r="K3" s="70"/>
      <c r="L3" s="71"/>
      <c r="M3" s="68">
        <v>2019</v>
      </c>
      <c r="N3" s="69"/>
      <c r="O3" s="70"/>
      <c r="P3" s="70"/>
      <c r="Q3" s="71"/>
      <c r="R3" s="68">
        <v>2020</v>
      </c>
      <c r="S3" s="69"/>
      <c r="T3" s="70"/>
      <c r="U3" s="70"/>
      <c r="V3" s="71"/>
    </row>
    <row r="4" spans="2:22" x14ac:dyDescent="0.25">
      <c r="B4" s="76"/>
      <c r="C4" s="61" t="s">
        <v>16</v>
      </c>
      <c r="D4" s="62"/>
      <c r="E4" s="63"/>
      <c r="F4" s="59" t="s">
        <v>15</v>
      </c>
      <c r="G4" s="60" t="s">
        <v>17</v>
      </c>
      <c r="H4" s="61" t="s">
        <v>16</v>
      </c>
      <c r="I4" s="62"/>
      <c r="J4" s="63"/>
      <c r="K4" s="59" t="s">
        <v>15</v>
      </c>
      <c r="L4" s="60" t="s">
        <v>17</v>
      </c>
      <c r="M4" s="61" t="s">
        <v>16</v>
      </c>
      <c r="N4" s="62"/>
      <c r="O4" s="63"/>
      <c r="P4" s="59" t="s">
        <v>15</v>
      </c>
      <c r="Q4" s="60" t="s">
        <v>17</v>
      </c>
      <c r="R4" s="61" t="s">
        <v>16</v>
      </c>
      <c r="S4" s="62"/>
      <c r="T4" s="63"/>
      <c r="U4" s="59" t="s">
        <v>15</v>
      </c>
      <c r="V4" s="60" t="s">
        <v>17</v>
      </c>
    </row>
    <row r="5" spans="2:22" ht="30" customHeight="1" x14ac:dyDescent="0.25">
      <c r="B5" s="76"/>
      <c r="C5" s="19" t="s">
        <v>18</v>
      </c>
      <c r="D5" s="28" t="s">
        <v>19</v>
      </c>
      <c r="E5" s="20" t="s">
        <v>20</v>
      </c>
      <c r="F5" s="59"/>
      <c r="G5" s="60"/>
      <c r="H5" s="19" t="s">
        <v>18</v>
      </c>
      <c r="I5" s="28" t="s">
        <v>19</v>
      </c>
      <c r="J5" s="20" t="s">
        <v>20</v>
      </c>
      <c r="K5" s="59"/>
      <c r="L5" s="60"/>
      <c r="M5" s="19" t="s">
        <v>18</v>
      </c>
      <c r="N5" s="28" t="s">
        <v>19</v>
      </c>
      <c r="O5" s="20" t="s">
        <v>20</v>
      </c>
      <c r="P5" s="59"/>
      <c r="Q5" s="60"/>
      <c r="R5" s="19" t="s">
        <v>18</v>
      </c>
      <c r="S5" s="28" t="s">
        <v>19</v>
      </c>
      <c r="T5" s="20" t="s">
        <v>20</v>
      </c>
      <c r="U5" s="59"/>
      <c r="V5" s="60"/>
    </row>
    <row r="6" spans="2:22" x14ac:dyDescent="0.25">
      <c r="B6" s="29" t="s">
        <v>86</v>
      </c>
      <c r="C6" s="10">
        <f>SUM(H6,M6,R6)</f>
        <v>2</v>
      </c>
      <c r="D6" s="11">
        <f t="shared" ref="D6:F6" si="0">SUM(I6,N6,S6)</f>
        <v>99</v>
      </c>
      <c r="E6" s="11">
        <f t="shared" si="0"/>
        <v>41</v>
      </c>
      <c r="F6" s="11">
        <f t="shared" si="0"/>
        <v>142</v>
      </c>
      <c r="G6" s="12">
        <f>F6/$F$8</f>
        <v>0.67619047619047623</v>
      </c>
      <c r="H6" s="24">
        <v>2</v>
      </c>
      <c r="I6" s="24">
        <v>17</v>
      </c>
      <c r="J6" s="11">
        <v>7</v>
      </c>
      <c r="K6" s="11">
        <f>SUM(H6:J6)</f>
        <v>26</v>
      </c>
      <c r="L6" s="30">
        <f>K6/$K$8</f>
        <v>0.78787878787878785</v>
      </c>
      <c r="M6" s="10" t="s">
        <v>23</v>
      </c>
      <c r="N6" s="24">
        <v>41</v>
      </c>
      <c r="O6" s="11">
        <v>22</v>
      </c>
      <c r="P6" s="11">
        <f>SUM(M6:O6)</f>
        <v>63</v>
      </c>
      <c r="Q6" s="12">
        <f>P6/$P$8</f>
        <v>0.67741935483870963</v>
      </c>
      <c r="R6" s="10" t="s">
        <v>23</v>
      </c>
      <c r="S6" s="24">
        <v>41</v>
      </c>
      <c r="T6" s="11">
        <v>12</v>
      </c>
      <c r="U6" s="11">
        <f>SUM(S6:T6)</f>
        <v>53</v>
      </c>
      <c r="V6" s="12">
        <f>U6/$U$8</f>
        <v>0.63095238095238093</v>
      </c>
    </row>
    <row r="7" spans="2:22" ht="15" customHeight="1" thickBot="1" x14ac:dyDescent="0.3">
      <c r="B7" s="31" t="s">
        <v>87</v>
      </c>
      <c r="C7" s="13">
        <f t="shared" ref="C7:C8" si="1">SUM(H7,M7,R7)</f>
        <v>2</v>
      </c>
      <c r="D7" s="14">
        <f t="shared" ref="D7:D8" si="2">SUM(I7,N7,S7)</f>
        <v>43</v>
      </c>
      <c r="E7" s="14">
        <f t="shared" ref="E7:E8" si="3">SUM(J7,O7,T7)</f>
        <v>23</v>
      </c>
      <c r="F7" s="14">
        <f t="shared" ref="F7:F8" si="4">SUM(K7,P7,U7)</f>
        <v>68</v>
      </c>
      <c r="G7" s="15">
        <f t="shared" ref="G7:G8" si="5">F7/$F$8</f>
        <v>0.32380952380952382</v>
      </c>
      <c r="H7" s="32">
        <v>1</v>
      </c>
      <c r="I7" s="32">
        <v>4</v>
      </c>
      <c r="J7" s="14">
        <v>2</v>
      </c>
      <c r="K7" s="14">
        <f>SUM(H7:J7)</f>
        <v>7</v>
      </c>
      <c r="L7" s="33">
        <f t="shared" ref="L7:L8" si="6">K7/$K$8</f>
        <v>0.21212121212121213</v>
      </c>
      <c r="M7" s="13">
        <v>1</v>
      </c>
      <c r="N7" s="32">
        <v>23</v>
      </c>
      <c r="O7" s="14">
        <v>6</v>
      </c>
      <c r="P7" s="14">
        <f>SUM(M7:O7)</f>
        <v>30</v>
      </c>
      <c r="Q7" s="15">
        <f t="shared" ref="Q7:Q8" si="7">P7/$P$8</f>
        <v>0.32258064516129031</v>
      </c>
      <c r="R7" s="13" t="s">
        <v>23</v>
      </c>
      <c r="S7" s="32">
        <v>16</v>
      </c>
      <c r="T7" s="14">
        <v>15</v>
      </c>
      <c r="U7" s="14">
        <f>SUM(S7:T7)</f>
        <v>31</v>
      </c>
      <c r="V7" s="15">
        <f t="shared" ref="V7:V8" si="8">U7/$U$8</f>
        <v>0.36904761904761907</v>
      </c>
    </row>
    <row r="8" spans="2:22" ht="15" customHeight="1" thickBot="1" x14ac:dyDescent="0.3">
      <c r="B8" s="34" t="s">
        <v>15</v>
      </c>
      <c r="C8" s="16">
        <f t="shared" si="1"/>
        <v>4</v>
      </c>
      <c r="D8" s="17">
        <f t="shared" si="2"/>
        <v>142</v>
      </c>
      <c r="E8" s="17">
        <f t="shared" si="3"/>
        <v>64</v>
      </c>
      <c r="F8" s="17">
        <f t="shared" si="4"/>
        <v>210</v>
      </c>
      <c r="G8" s="18">
        <f t="shared" si="5"/>
        <v>1</v>
      </c>
      <c r="H8" s="35">
        <f>SUM(H6:H7)</f>
        <v>3</v>
      </c>
      <c r="I8" s="49">
        <f>SUM(I6:I7)</f>
        <v>21</v>
      </c>
      <c r="J8" s="49">
        <f t="shared" ref="J8:K8" si="9">SUM(J6:J7)</f>
        <v>9</v>
      </c>
      <c r="K8" s="49">
        <f t="shared" si="9"/>
        <v>33</v>
      </c>
      <c r="L8" s="18">
        <f t="shared" si="6"/>
        <v>1</v>
      </c>
      <c r="M8" s="35">
        <f>SUM(M7)</f>
        <v>1</v>
      </c>
      <c r="N8" s="49">
        <f>SUM(N6:N7)</f>
        <v>64</v>
      </c>
      <c r="O8" s="49">
        <f t="shared" ref="O8:P8" si="10">SUM(O6:O7)</f>
        <v>28</v>
      </c>
      <c r="P8" s="49">
        <f t="shared" si="10"/>
        <v>93</v>
      </c>
      <c r="Q8" s="18">
        <f t="shared" si="7"/>
        <v>1</v>
      </c>
      <c r="R8" s="35" t="s">
        <v>23</v>
      </c>
      <c r="S8" s="49">
        <f>SUM(S6:S7)</f>
        <v>57</v>
      </c>
      <c r="T8" s="36">
        <f>SUM(T6:T7)</f>
        <v>27</v>
      </c>
      <c r="U8" s="36">
        <f>SUM(U6:U7)</f>
        <v>84</v>
      </c>
      <c r="V8" s="18">
        <f t="shared" si="8"/>
        <v>1</v>
      </c>
    </row>
    <row r="9" spans="2:22" x14ac:dyDescent="0.25">
      <c r="B9" s="7" t="s">
        <v>88</v>
      </c>
    </row>
    <row r="10" spans="2:22" x14ac:dyDescent="0.25">
      <c r="B10" s="7" t="s">
        <v>77</v>
      </c>
    </row>
  </sheetData>
  <mergeCells count="17">
    <mergeCell ref="B3:B5"/>
    <mergeCell ref="C3:G3"/>
    <mergeCell ref="H3:L3"/>
    <mergeCell ref="M3:Q3"/>
    <mergeCell ref="R3:V3"/>
    <mergeCell ref="C4:E4"/>
    <mergeCell ref="F4:F5"/>
    <mergeCell ref="G4:G5"/>
    <mergeCell ref="H4:J4"/>
    <mergeCell ref="K4:K5"/>
    <mergeCell ref="V4:V5"/>
    <mergeCell ref="L4:L5"/>
    <mergeCell ref="M4:O4"/>
    <mergeCell ref="P4:P5"/>
    <mergeCell ref="Q4:Q5"/>
    <mergeCell ref="R4:T4"/>
    <mergeCell ref="U4:U5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53B67-EEA0-4611-905F-40EA3F0FD8B1}">
  <dimension ref="B1:Q1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5" x14ac:dyDescent="0.25"/>
  <cols>
    <col min="1" max="1" width="5.7109375" style="6" customWidth="1"/>
    <col min="2" max="2" width="29.85546875" style="6" customWidth="1"/>
    <col min="3" max="5" width="14.7109375" style="6" customWidth="1"/>
    <col min="6" max="6" width="9.7109375" style="6" customWidth="1"/>
    <col min="7" max="10" width="14.7109375" style="6" customWidth="1"/>
    <col min="11" max="11" width="9.7109375" style="6" customWidth="1"/>
    <col min="12" max="14" width="14.7109375" style="6" customWidth="1"/>
    <col min="15" max="15" width="14.85546875" style="6" customWidth="1"/>
    <col min="16" max="16" width="9.7109375" style="6" customWidth="1"/>
    <col min="17" max="17" width="14.7109375" style="6" customWidth="1"/>
    <col min="18" max="16384" width="9.140625" style="6"/>
  </cols>
  <sheetData>
    <row r="1" spans="2:17" ht="85.5" customHeight="1" x14ac:dyDescent="0.25">
      <c r="B1" s="55" t="s">
        <v>89</v>
      </c>
    </row>
    <row r="2" spans="2:17" ht="13.5" customHeight="1" thickBot="1" x14ac:dyDescent="0.3"/>
    <row r="3" spans="2:17" x14ac:dyDescent="0.25">
      <c r="B3" s="75" t="s">
        <v>85</v>
      </c>
      <c r="C3" s="72" t="s">
        <v>15</v>
      </c>
      <c r="D3" s="73"/>
      <c r="E3" s="73"/>
      <c r="F3" s="73"/>
      <c r="G3" s="74"/>
      <c r="H3" s="72">
        <v>2019</v>
      </c>
      <c r="I3" s="73"/>
      <c r="J3" s="73"/>
      <c r="K3" s="73"/>
      <c r="L3" s="74"/>
      <c r="M3" s="72">
        <v>2020</v>
      </c>
      <c r="N3" s="73"/>
      <c r="O3" s="73"/>
      <c r="P3" s="73"/>
      <c r="Q3" s="74"/>
    </row>
    <row r="4" spans="2:17" x14ac:dyDescent="0.25">
      <c r="B4" s="76"/>
      <c r="C4" s="76" t="s">
        <v>16</v>
      </c>
      <c r="D4" s="77"/>
      <c r="E4" s="62"/>
      <c r="F4" s="78" t="s">
        <v>15</v>
      </c>
      <c r="G4" s="80" t="s">
        <v>17</v>
      </c>
      <c r="H4" s="76" t="s">
        <v>16</v>
      </c>
      <c r="I4" s="77"/>
      <c r="J4" s="62"/>
      <c r="K4" s="78" t="s">
        <v>15</v>
      </c>
      <c r="L4" s="80" t="s">
        <v>17</v>
      </c>
      <c r="M4" s="76" t="s">
        <v>16</v>
      </c>
      <c r="N4" s="77"/>
      <c r="O4" s="62"/>
      <c r="P4" s="78" t="s">
        <v>15</v>
      </c>
      <c r="Q4" s="80" t="s">
        <v>17</v>
      </c>
    </row>
    <row r="5" spans="2:17" ht="30" customHeight="1" x14ac:dyDescent="0.25">
      <c r="B5" s="76"/>
      <c r="C5" s="19" t="s">
        <v>18</v>
      </c>
      <c r="D5" s="28" t="s">
        <v>19</v>
      </c>
      <c r="E5" s="20" t="s">
        <v>20</v>
      </c>
      <c r="F5" s="79"/>
      <c r="G5" s="81"/>
      <c r="H5" s="19" t="s">
        <v>18</v>
      </c>
      <c r="I5" s="28" t="s">
        <v>19</v>
      </c>
      <c r="J5" s="20" t="s">
        <v>20</v>
      </c>
      <c r="K5" s="79"/>
      <c r="L5" s="81"/>
      <c r="M5" s="19" t="s">
        <v>18</v>
      </c>
      <c r="N5" s="28" t="s">
        <v>19</v>
      </c>
      <c r="O5" s="20" t="s">
        <v>20</v>
      </c>
      <c r="P5" s="79"/>
      <c r="Q5" s="81"/>
    </row>
    <row r="6" spans="2:17" x14ac:dyDescent="0.25">
      <c r="B6" s="37" t="s">
        <v>86</v>
      </c>
      <c r="C6" s="38" t="s">
        <v>23</v>
      </c>
      <c r="D6" s="39">
        <v>7</v>
      </c>
      <c r="E6" s="39">
        <v>7</v>
      </c>
      <c r="F6" s="39">
        <v>14</v>
      </c>
      <c r="G6" s="40">
        <v>0.56000000000000005</v>
      </c>
      <c r="H6" s="41" t="s">
        <v>23</v>
      </c>
      <c r="I6" s="41">
        <v>3</v>
      </c>
      <c r="J6" s="39">
        <v>2</v>
      </c>
      <c r="K6" s="39">
        <v>5</v>
      </c>
      <c r="L6" s="40">
        <v>0.41666666666666669</v>
      </c>
      <c r="M6" s="38" t="s">
        <v>23</v>
      </c>
      <c r="N6" s="41">
        <v>4</v>
      </c>
      <c r="O6" s="39">
        <v>5</v>
      </c>
      <c r="P6" s="39">
        <v>9</v>
      </c>
      <c r="Q6" s="40">
        <v>0.69230769230769229</v>
      </c>
    </row>
    <row r="7" spans="2:17" ht="15" customHeight="1" thickBot="1" x14ac:dyDescent="0.3">
      <c r="B7" s="42" t="s">
        <v>87</v>
      </c>
      <c r="C7" s="43" t="s">
        <v>23</v>
      </c>
      <c r="D7" s="44">
        <v>9</v>
      </c>
      <c r="E7" s="44">
        <v>2</v>
      </c>
      <c r="F7" s="44">
        <v>11</v>
      </c>
      <c r="G7" s="45">
        <v>0.44</v>
      </c>
      <c r="H7" s="46" t="s">
        <v>23</v>
      </c>
      <c r="I7" s="46">
        <v>6</v>
      </c>
      <c r="J7" s="44">
        <v>1</v>
      </c>
      <c r="K7" s="44">
        <v>7</v>
      </c>
      <c r="L7" s="45">
        <v>0.58333333333333337</v>
      </c>
      <c r="M7" s="43" t="s">
        <v>23</v>
      </c>
      <c r="N7" s="46">
        <v>3</v>
      </c>
      <c r="O7" s="44">
        <v>1</v>
      </c>
      <c r="P7" s="44">
        <v>4</v>
      </c>
      <c r="Q7" s="45">
        <v>0.30769230769230771</v>
      </c>
    </row>
    <row r="8" spans="2:17" ht="15" customHeight="1" thickBot="1" x14ac:dyDescent="0.3">
      <c r="B8" s="47" t="s">
        <v>15</v>
      </c>
      <c r="C8" s="35" t="s">
        <v>23</v>
      </c>
      <c r="D8" s="36">
        <v>16</v>
      </c>
      <c r="E8" s="36">
        <v>9</v>
      </c>
      <c r="F8" s="36">
        <v>25</v>
      </c>
      <c r="G8" s="48">
        <v>1</v>
      </c>
      <c r="H8" s="49" t="s">
        <v>23</v>
      </c>
      <c r="I8" s="49">
        <v>9</v>
      </c>
      <c r="J8" s="49">
        <v>3</v>
      </c>
      <c r="K8" s="49">
        <v>12</v>
      </c>
      <c r="L8" s="48">
        <v>1</v>
      </c>
      <c r="M8" s="35" t="s">
        <v>23</v>
      </c>
      <c r="N8" s="49">
        <v>7</v>
      </c>
      <c r="O8" s="49">
        <v>6</v>
      </c>
      <c r="P8" s="49">
        <v>13</v>
      </c>
      <c r="Q8" s="48">
        <v>1</v>
      </c>
    </row>
    <row r="9" spans="2:17" x14ac:dyDescent="0.25">
      <c r="B9" s="5" t="s">
        <v>90</v>
      </c>
    </row>
    <row r="10" spans="2:17" x14ac:dyDescent="0.25">
      <c r="B10" s="7" t="s">
        <v>77</v>
      </c>
    </row>
  </sheetData>
  <mergeCells count="13">
    <mergeCell ref="B3:B5"/>
    <mergeCell ref="C3:G3"/>
    <mergeCell ref="H3:L3"/>
    <mergeCell ref="M3:Q3"/>
    <mergeCell ref="C4:E4"/>
    <mergeCell ref="F4:F5"/>
    <mergeCell ref="G4:G5"/>
    <mergeCell ref="Q4:Q5"/>
    <mergeCell ref="H4:J4"/>
    <mergeCell ref="K4:K5"/>
    <mergeCell ref="L4:L5"/>
    <mergeCell ref="M4:O4"/>
    <mergeCell ref="P4:P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Table of contents</vt:lpstr>
      <vt:lpstr>Table_1</vt:lpstr>
      <vt:lpstr>Table_1.1</vt:lpstr>
      <vt:lpstr>Table_2</vt:lpstr>
      <vt:lpstr>Table_2.1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Lacina Ondřej</dc:creator>
  <cp:keywords/>
  <dc:description/>
  <cp:lastModifiedBy>Šottová Barbora</cp:lastModifiedBy>
  <cp:revision/>
  <dcterms:created xsi:type="dcterms:W3CDTF">2015-06-05T18:19:34Z</dcterms:created>
  <dcterms:modified xsi:type="dcterms:W3CDTF">2022-10-13T11:40:46Z</dcterms:modified>
  <cp:category/>
  <cp:contentStatus/>
</cp:coreProperties>
</file>